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hidePivotFieldList="1" defaultThemeVersion="124226"/>
  <bookViews>
    <workbookView xWindow="240" yWindow="105" windowWidth="14805" windowHeight="8010" tabRatio="821" activeTab="3"/>
  </bookViews>
  <sheets>
    <sheet name="2008-2007" sheetId="1" r:id="rId1"/>
    <sheet name="2009-2008" sheetId="2" r:id="rId2"/>
    <sheet name="تحليل 2007-2008" sheetId="4" r:id="rId3"/>
    <sheet name="تحليل 2008-2009" sheetId="10" r:id="rId4"/>
  </sheets>
  <definedNames>
    <definedName name="_xlnm._FilterDatabase" localSheetId="0" hidden="1">'2008-2007'!$A$7:$M$375</definedName>
    <definedName name="_xlnm._FilterDatabase" localSheetId="1" hidden="1">'2009-2008'!$C$7:$K$415</definedName>
  </definedNames>
  <calcPr calcId="124519"/>
</workbook>
</file>

<file path=xl/calcChain.xml><?xml version="1.0" encoding="utf-8"?>
<calcChain xmlns="http://schemas.openxmlformats.org/spreadsheetml/2006/main">
  <c r="C7" i="10"/>
  <c r="D7"/>
  <c r="E7"/>
  <c r="F7"/>
  <c r="G7"/>
  <c r="H7"/>
  <c r="I7"/>
  <c r="J7"/>
  <c r="K7"/>
  <c r="L7"/>
  <c r="M7"/>
  <c r="C8"/>
  <c r="D8"/>
  <c r="E8"/>
  <c r="F8"/>
  <c r="G8"/>
  <c r="H8"/>
  <c r="I8"/>
  <c r="J8"/>
  <c r="K8"/>
  <c r="L8"/>
  <c r="M8"/>
  <c r="C9"/>
  <c r="D9"/>
  <c r="E9"/>
  <c r="F9"/>
  <c r="G9"/>
  <c r="H9"/>
  <c r="I9"/>
  <c r="J9"/>
  <c r="K9"/>
  <c r="L9"/>
  <c r="M9"/>
  <c r="C10"/>
  <c r="D10"/>
  <c r="E10"/>
  <c r="F10"/>
  <c r="G10"/>
  <c r="H10"/>
  <c r="I10"/>
  <c r="J10"/>
  <c r="K10"/>
  <c r="L10"/>
  <c r="M10"/>
  <c r="C11"/>
  <c r="D11"/>
  <c r="E11"/>
  <c r="F11"/>
  <c r="G11"/>
  <c r="H11"/>
  <c r="I11"/>
  <c r="J11"/>
  <c r="K11"/>
  <c r="L11"/>
  <c r="M11"/>
  <c r="C12"/>
  <c r="D12"/>
  <c r="E12"/>
  <c r="F12"/>
  <c r="G12"/>
  <c r="H12"/>
  <c r="I12"/>
  <c r="J12"/>
  <c r="K12"/>
  <c r="L12"/>
  <c r="M12"/>
  <c r="C13"/>
  <c r="D13"/>
  <c r="E13"/>
  <c r="F13"/>
  <c r="G13"/>
  <c r="H13"/>
  <c r="I13"/>
  <c r="J13"/>
  <c r="K13"/>
  <c r="L13"/>
  <c r="M13"/>
  <c r="C14"/>
  <c r="D14"/>
  <c r="E14"/>
  <c r="F14"/>
  <c r="G14"/>
  <c r="H14"/>
  <c r="I14"/>
  <c r="J14"/>
  <c r="K14"/>
  <c r="L14"/>
  <c r="M14"/>
  <c r="C15"/>
  <c r="D15"/>
  <c r="E15"/>
  <c r="F15"/>
  <c r="G15"/>
  <c r="H15"/>
  <c r="I15"/>
  <c r="J15"/>
  <c r="K15"/>
  <c r="L15"/>
  <c r="M15"/>
  <c r="C16"/>
  <c r="D16"/>
  <c r="E16"/>
  <c r="F16"/>
  <c r="G16"/>
  <c r="H16"/>
  <c r="I16"/>
  <c r="J16"/>
  <c r="K16"/>
  <c r="L16"/>
  <c r="M16"/>
  <c r="C17"/>
  <c r="D17"/>
  <c r="E17"/>
  <c r="F17"/>
  <c r="G17"/>
  <c r="H17"/>
  <c r="I17"/>
  <c r="J17"/>
  <c r="K17"/>
  <c r="L17"/>
  <c r="M17"/>
  <c r="C18"/>
  <c r="D18"/>
  <c r="E18"/>
  <c r="F18"/>
  <c r="G18"/>
  <c r="H18"/>
  <c r="I18"/>
  <c r="J18"/>
  <c r="K18"/>
  <c r="L18"/>
  <c r="M18"/>
  <c r="C19"/>
  <c r="D19"/>
  <c r="E19"/>
  <c r="F19"/>
  <c r="G19"/>
  <c r="H19"/>
  <c r="I19"/>
  <c r="J19"/>
  <c r="K19"/>
  <c r="L19"/>
  <c r="M19"/>
  <c r="C20"/>
  <c r="D20"/>
  <c r="E20"/>
  <c r="F20"/>
  <c r="G20"/>
  <c r="H20"/>
  <c r="I20"/>
  <c r="J20"/>
  <c r="K20"/>
  <c r="L20"/>
  <c r="M20"/>
  <c r="C21"/>
  <c r="D21"/>
  <c r="E21"/>
  <c r="F21"/>
  <c r="G21"/>
  <c r="H21"/>
  <c r="I21"/>
  <c r="J21"/>
  <c r="K21"/>
  <c r="L21"/>
  <c r="M21"/>
  <c r="C22"/>
  <c r="D22"/>
  <c r="E22"/>
  <c r="F22"/>
  <c r="G22"/>
  <c r="H22"/>
  <c r="I22"/>
  <c r="J22"/>
  <c r="K22"/>
  <c r="L22"/>
  <c r="M22"/>
  <c r="C23"/>
  <c r="D23"/>
  <c r="E23"/>
  <c r="F23"/>
  <c r="G23"/>
  <c r="H23"/>
  <c r="I23"/>
  <c r="J23"/>
  <c r="K23"/>
  <c r="L23"/>
  <c r="M23"/>
  <c r="C24"/>
  <c r="D24"/>
  <c r="E24"/>
  <c r="F24"/>
  <c r="G24"/>
  <c r="H24"/>
  <c r="I24"/>
  <c r="J24"/>
  <c r="K24"/>
  <c r="L24"/>
  <c r="M24"/>
  <c r="C25"/>
  <c r="D25"/>
  <c r="E25"/>
  <c r="F25"/>
  <c r="G25"/>
  <c r="H25"/>
  <c r="I25"/>
  <c r="J25"/>
  <c r="K25"/>
  <c r="L25"/>
  <c r="M25"/>
  <c r="C26"/>
  <c r="D26"/>
  <c r="E26"/>
  <c r="F26"/>
  <c r="G26"/>
  <c r="H26"/>
  <c r="I26"/>
  <c r="J26"/>
  <c r="K26"/>
  <c r="L26"/>
  <c r="M26"/>
  <c r="C27"/>
  <c r="D27"/>
  <c r="E27"/>
  <c r="F27"/>
  <c r="G27"/>
  <c r="H27"/>
  <c r="I27"/>
  <c r="J27"/>
  <c r="K27"/>
  <c r="L27"/>
  <c r="M27"/>
  <c r="C28"/>
  <c r="D28"/>
  <c r="E28"/>
  <c r="F28"/>
  <c r="G28"/>
  <c r="H28"/>
  <c r="I28"/>
  <c r="J28"/>
  <c r="K28"/>
  <c r="L28"/>
  <c r="M28"/>
  <c r="C29"/>
  <c r="D29"/>
  <c r="E29"/>
  <c r="F29"/>
  <c r="G29"/>
  <c r="H29"/>
  <c r="I29"/>
  <c r="J29"/>
  <c r="K29"/>
  <c r="L29"/>
  <c r="M29"/>
  <c r="C30"/>
  <c r="D30"/>
  <c r="E30"/>
  <c r="F30"/>
  <c r="G30"/>
  <c r="H30"/>
  <c r="I30"/>
  <c r="J30"/>
  <c r="K30"/>
  <c r="L30"/>
  <c r="M30"/>
  <c r="C31"/>
  <c r="D31"/>
  <c r="D32" s="1"/>
  <c r="E31"/>
  <c r="F31"/>
  <c r="G31"/>
  <c r="H31"/>
  <c r="H32" s="1"/>
  <c r="I31"/>
  <c r="J31"/>
  <c r="K31"/>
  <c r="L31"/>
  <c r="M31"/>
  <c r="D6"/>
  <c r="E6"/>
  <c r="F6"/>
  <c r="G6"/>
  <c r="H6"/>
  <c r="I6"/>
  <c r="J6"/>
  <c r="K6"/>
  <c r="L6"/>
  <c r="M6"/>
  <c r="C6"/>
  <c r="C32" s="1"/>
  <c r="C9" i="4"/>
  <c r="D9"/>
  <c r="E9"/>
  <c r="F9"/>
  <c r="G9"/>
  <c r="H9"/>
  <c r="I9"/>
  <c r="J9"/>
  <c r="K9"/>
  <c r="L9"/>
  <c r="C10"/>
  <c r="D10"/>
  <c r="E10"/>
  <c r="F10"/>
  <c r="G10"/>
  <c r="H10"/>
  <c r="I10"/>
  <c r="J10"/>
  <c r="K10"/>
  <c r="L10"/>
  <c r="C11"/>
  <c r="D11"/>
  <c r="E11"/>
  <c r="F11"/>
  <c r="G11"/>
  <c r="H11"/>
  <c r="I11"/>
  <c r="J11"/>
  <c r="K11"/>
  <c r="L11"/>
  <c r="C12"/>
  <c r="D12"/>
  <c r="E12"/>
  <c r="F12"/>
  <c r="G12"/>
  <c r="H12"/>
  <c r="I12"/>
  <c r="J12"/>
  <c r="K12"/>
  <c r="L12"/>
  <c r="C13"/>
  <c r="D13"/>
  <c r="E13"/>
  <c r="F13"/>
  <c r="G13"/>
  <c r="H13"/>
  <c r="I13"/>
  <c r="J13"/>
  <c r="K13"/>
  <c r="L13"/>
  <c r="C14"/>
  <c r="D14"/>
  <c r="E14"/>
  <c r="F14"/>
  <c r="G14"/>
  <c r="H14"/>
  <c r="I14"/>
  <c r="J14"/>
  <c r="K14"/>
  <c r="L14"/>
  <c r="C15"/>
  <c r="D15"/>
  <c r="E15"/>
  <c r="F15"/>
  <c r="G15"/>
  <c r="H15"/>
  <c r="I15"/>
  <c r="J15"/>
  <c r="K15"/>
  <c r="L15"/>
  <c r="C16"/>
  <c r="D16"/>
  <c r="E16"/>
  <c r="F16"/>
  <c r="G16"/>
  <c r="H16"/>
  <c r="I16"/>
  <c r="J16"/>
  <c r="K16"/>
  <c r="L16"/>
  <c r="C17"/>
  <c r="D17"/>
  <c r="E17"/>
  <c r="F17"/>
  <c r="G17"/>
  <c r="H17"/>
  <c r="I17"/>
  <c r="J17"/>
  <c r="K17"/>
  <c r="L17"/>
  <c r="C18"/>
  <c r="D18"/>
  <c r="E18"/>
  <c r="F18"/>
  <c r="G18"/>
  <c r="H18"/>
  <c r="I18"/>
  <c r="J18"/>
  <c r="K18"/>
  <c r="L18"/>
  <c r="C19"/>
  <c r="D19"/>
  <c r="E19"/>
  <c r="F19"/>
  <c r="G19"/>
  <c r="H19"/>
  <c r="I19"/>
  <c r="J19"/>
  <c r="K19"/>
  <c r="L19"/>
  <c r="C20"/>
  <c r="D20"/>
  <c r="E20"/>
  <c r="F20"/>
  <c r="G20"/>
  <c r="H20"/>
  <c r="I20"/>
  <c r="J20"/>
  <c r="K20"/>
  <c r="L20"/>
  <c r="C21"/>
  <c r="D21"/>
  <c r="E21"/>
  <c r="F21"/>
  <c r="G21"/>
  <c r="H21"/>
  <c r="I21"/>
  <c r="J21"/>
  <c r="K21"/>
  <c r="L21"/>
  <c r="C22"/>
  <c r="D22"/>
  <c r="E22"/>
  <c r="F22"/>
  <c r="G22"/>
  <c r="H22"/>
  <c r="I22"/>
  <c r="J22"/>
  <c r="K22"/>
  <c r="L22"/>
  <c r="C23"/>
  <c r="D23"/>
  <c r="E23"/>
  <c r="F23"/>
  <c r="G23"/>
  <c r="H23"/>
  <c r="I23"/>
  <c r="J23"/>
  <c r="K23"/>
  <c r="L23"/>
  <c r="C24"/>
  <c r="D24"/>
  <c r="E24"/>
  <c r="F24"/>
  <c r="G24"/>
  <c r="H24"/>
  <c r="I24"/>
  <c r="J24"/>
  <c r="K24"/>
  <c r="L24"/>
  <c r="C25"/>
  <c r="D25"/>
  <c r="E25"/>
  <c r="F25"/>
  <c r="G25"/>
  <c r="H25"/>
  <c r="I25"/>
  <c r="J25"/>
  <c r="K25"/>
  <c r="L25"/>
  <c r="C26"/>
  <c r="D26"/>
  <c r="E26"/>
  <c r="F26"/>
  <c r="G26"/>
  <c r="H26"/>
  <c r="I26"/>
  <c r="J26"/>
  <c r="K26"/>
  <c r="L26"/>
  <c r="C27"/>
  <c r="D27"/>
  <c r="E27"/>
  <c r="F27"/>
  <c r="G27"/>
  <c r="H27"/>
  <c r="I27"/>
  <c r="J27"/>
  <c r="K27"/>
  <c r="L27"/>
  <c r="C28"/>
  <c r="D28"/>
  <c r="E28"/>
  <c r="F28"/>
  <c r="G28"/>
  <c r="H28"/>
  <c r="I28"/>
  <c r="J28"/>
  <c r="K28"/>
  <c r="L28"/>
  <c r="C29"/>
  <c r="D29"/>
  <c r="E29"/>
  <c r="F29"/>
  <c r="G29"/>
  <c r="H29"/>
  <c r="I29"/>
  <c r="J29"/>
  <c r="K29"/>
  <c r="L29"/>
  <c r="C30"/>
  <c r="D30"/>
  <c r="E30"/>
  <c r="F30"/>
  <c r="G30"/>
  <c r="H30"/>
  <c r="I30"/>
  <c r="J30"/>
  <c r="K30"/>
  <c r="L30"/>
  <c r="C31"/>
  <c r="D31"/>
  <c r="E31"/>
  <c r="F31"/>
  <c r="G31"/>
  <c r="H31"/>
  <c r="I31"/>
  <c r="J31"/>
  <c r="K31"/>
  <c r="L31"/>
  <c r="C32"/>
  <c r="D32"/>
  <c r="E32"/>
  <c r="F32"/>
  <c r="G32"/>
  <c r="H32"/>
  <c r="I32"/>
  <c r="J32"/>
  <c r="K32"/>
  <c r="L32"/>
  <c r="C33"/>
  <c r="D33"/>
  <c r="E33"/>
  <c r="F33"/>
  <c r="G33"/>
  <c r="H33"/>
  <c r="I33"/>
  <c r="J33"/>
  <c r="K33"/>
  <c r="L33"/>
  <c r="C34"/>
  <c r="D34"/>
  <c r="E34"/>
  <c r="F34"/>
  <c r="G34"/>
  <c r="H34"/>
  <c r="I34"/>
  <c r="J34"/>
  <c r="K34"/>
  <c r="L34"/>
  <c r="C35"/>
  <c r="D35"/>
  <c r="E35"/>
  <c r="F35"/>
  <c r="G35"/>
  <c r="H35"/>
  <c r="I35"/>
  <c r="J35"/>
  <c r="K35"/>
  <c r="L35"/>
  <c r="C36"/>
  <c r="D36"/>
  <c r="E36"/>
  <c r="F36"/>
  <c r="G36"/>
  <c r="H36"/>
  <c r="I36"/>
  <c r="J36"/>
  <c r="K36"/>
  <c r="L36"/>
  <c r="D8"/>
  <c r="E8"/>
  <c r="F8"/>
  <c r="G8"/>
  <c r="H8"/>
  <c r="I8"/>
  <c r="J8"/>
  <c r="K8"/>
  <c r="L8"/>
  <c r="C8"/>
  <c r="F32" i="10"/>
  <c r="J32"/>
  <c r="A9" i="2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6"/>
  <c r="A87"/>
  <c r="A88"/>
  <c r="A89"/>
  <c r="A90"/>
  <c r="A91"/>
  <c r="A92"/>
  <c r="A93"/>
  <c r="A94"/>
  <c r="A95"/>
  <c r="A96"/>
  <c r="A97"/>
  <c r="A98"/>
  <c r="A99"/>
  <c r="A100"/>
  <c r="A101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A129"/>
  <c r="A130"/>
  <c r="A131"/>
  <c r="A132"/>
  <c r="A133"/>
  <c r="A134"/>
  <c r="A135"/>
  <c r="A136"/>
  <c r="A137"/>
  <c r="A138"/>
  <c r="A139"/>
  <c r="A140"/>
  <c r="A141"/>
  <c r="A142"/>
  <c r="A143"/>
  <c r="A144"/>
  <c r="A145"/>
  <c r="A146"/>
  <c r="A147"/>
  <c r="A148"/>
  <c r="A149"/>
  <c r="A150"/>
  <c r="A151"/>
  <c r="A152"/>
  <c r="A153"/>
  <c r="A154"/>
  <c r="A155"/>
  <c r="A156"/>
  <c r="A157"/>
  <c r="A158"/>
  <c r="A159"/>
  <c r="A160"/>
  <c r="A161"/>
  <c r="A162"/>
  <c r="A163"/>
  <c r="A164"/>
  <c r="A165"/>
  <c r="A166"/>
  <c r="A167"/>
  <c r="A168"/>
  <c r="A169"/>
  <c r="A170"/>
  <c r="A171"/>
  <c r="A172"/>
  <c r="A173"/>
  <c r="A174"/>
  <c r="A175"/>
  <c r="A176"/>
  <c r="A177"/>
  <c r="A178"/>
  <c r="A179"/>
  <c r="A180"/>
  <c r="A181"/>
  <c r="A182"/>
  <c r="A183"/>
  <c r="A184"/>
  <c r="A185"/>
  <c r="A186"/>
  <c r="A187"/>
  <c r="A188"/>
  <c r="A189"/>
  <c r="A190"/>
  <c r="A191"/>
  <c r="A192"/>
  <c r="A193"/>
  <c r="A194"/>
  <c r="A195"/>
  <c r="A196"/>
  <c r="A197"/>
  <c r="A198"/>
  <c r="A199"/>
  <c r="A200"/>
  <c r="A201"/>
  <c r="A202"/>
  <c r="A203"/>
  <c r="A204"/>
  <c r="A205"/>
  <c r="A206"/>
  <c r="A207"/>
  <c r="A208"/>
  <c r="A209"/>
  <c r="A210"/>
  <c r="A211"/>
  <c r="A212"/>
  <c r="A213"/>
  <c r="A214"/>
  <c r="A215"/>
  <c r="A216"/>
  <c r="A217"/>
  <c r="A218"/>
  <c r="A219"/>
  <c r="A220"/>
  <c r="A221"/>
  <c r="A222"/>
  <c r="A223"/>
  <c r="A224"/>
  <c r="A225"/>
  <c r="A226"/>
  <c r="A227"/>
  <c r="A228"/>
  <c r="A229"/>
  <c r="A230"/>
  <c r="A231"/>
  <c r="A232"/>
  <c r="A233"/>
  <c r="A234"/>
  <c r="A235"/>
  <c r="A236"/>
  <c r="A237"/>
  <c r="A238"/>
  <c r="A239"/>
  <c r="A240"/>
  <c r="A241"/>
  <c r="A242"/>
  <c r="A243"/>
  <c r="A244"/>
  <c r="A245"/>
  <c r="A246"/>
  <c r="A247"/>
  <c r="A248"/>
  <c r="A249"/>
  <c r="A250"/>
  <c r="A251"/>
  <c r="A252"/>
  <c r="A253"/>
  <c r="A254"/>
  <c r="A255"/>
  <c r="A256"/>
  <c r="A257"/>
  <c r="A258"/>
  <c r="A259"/>
  <c r="A260"/>
  <c r="A261"/>
  <c r="A262"/>
  <c r="A263"/>
  <c r="A264"/>
  <c r="A265"/>
  <c r="A266"/>
  <c r="A267"/>
  <c r="A268"/>
  <c r="A269"/>
  <c r="A270"/>
  <c r="A271"/>
  <c r="A272"/>
  <c r="A273"/>
  <c r="A274"/>
  <c r="A275"/>
  <c r="A276"/>
  <c r="A277"/>
  <c r="A278"/>
  <c r="A279"/>
  <c r="A280"/>
  <c r="A281"/>
  <c r="A282"/>
  <c r="A283"/>
  <c r="A284"/>
  <c r="A285"/>
  <c r="A286"/>
  <c r="A287"/>
  <c r="A288"/>
  <c r="A289"/>
  <c r="A290"/>
  <c r="A291"/>
  <c r="A292"/>
  <c r="A293"/>
  <c r="A294"/>
  <c r="A295"/>
  <c r="A296"/>
  <c r="A297"/>
  <c r="A298"/>
  <c r="A299"/>
  <c r="A300"/>
  <c r="A301"/>
  <c r="A302"/>
  <c r="A303"/>
  <c r="A304"/>
  <c r="A305"/>
  <c r="A306"/>
  <c r="A307"/>
  <c r="A308"/>
  <c r="A309"/>
  <c r="A310"/>
  <c r="A311"/>
  <c r="A312"/>
  <c r="A313"/>
  <c r="A314"/>
  <c r="A315"/>
  <c r="A316"/>
  <c r="A317"/>
  <c r="A318"/>
  <c r="A319"/>
  <c r="A320"/>
  <c r="A321"/>
  <c r="A322"/>
  <c r="A323"/>
  <c r="A324"/>
  <c r="A325"/>
  <c r="A326"/>
  <c r="A327"/>
  <c r="A328"/>
  <c r="A329"/>
  <c r="A330"/>
  <c r="A331"/>
  <c r="A332"/>
  <c r="A333"/>
  <c r="A334"/>
  <c r="A335"/>
  <c r="A336"/>
  <c r="A337"/>
  <c r="A338"/>
  <c r="A339"/>
  <c r="A340"/>
  <c r="A341"/>
  <c r="A342"/>
  <c r="A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97"/>
  <c r="B98"/>
  <c r="B99"/>
  <c r="B100"/>
  <c r="B101"/>
  <c r="B102"/>
  <c r="B103"/>
  <c r="B104"/>
  <c r="B105"/>
  <c r="B106"/>
  <c r="B107"/>
  <c r="B10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129"/>
  <c r="B130"/>
  <c r="B131"/>
  <c r="B132"/>
  <c r="B133"/>
  <c r="B134"/>
  <c r="B135"/>
  <c r="B136"/>
  <c r="B137"/>
  <c r="B138"/>
  <c r="B139"/>
  <c r="B140"/>
  <c r="B141"/>
  <c r="B142"/>
  <c r="B143"/>
  <c r="B144"/>
  <c r="B145"/>
  <c r="B146"/>
  <c r="B147"/>
  <c r="B148"/>
  <c r="B149"/>
  <c r="B150"/>
  <c r="B151"/>
  <c r="B152"/>
  <c r="B153"/>
  <c r="B154"/>
  <c r="B155"/>
  <c r="B156"/>
  <c r="B157"/>
  <c r="B158"/>
  <c r="B159"/>
  <c r="B160"/>
  <c r="B161"/>
  <c r="B162"/>
  <c r="B163"/>
  <c r="B164"/>
  <c r="B165"/>
  <c r="B166"/>
  <c r="B167"/>
  <c r="B168"/>
  <c r="B169"/>
  <c r="B170"/>
  <c r="B171"/>
  <c r="B172"/>
  <c r="B173"/>
  <c r="B174"/>
  <c r="B175"/>
  <c r="B176"/>
  <c r="B177"/>
  <c r="B178"/>
  <c r="B179"/>
  <c r="B180"/>
  <c r="B181"/>
  <c r="B182"/>
  <c r="B183"/>
  <c r="B184"/>
  <c r="B185"/>
  <c r="B186"/>
  <c r="B187"/>
  <c r="B188"/>
  <c r="B189"/>
  <c r="B190"/>
  <c r="B191"/>
  <c r="B192"/>
  <c r="B193"/>
  <c r="B194"/>
  <c r="B195"/>
  <c r="B196"/>
  <c r="B197"/>
  <c r="B198"/>
  <c r="B199"/>
  <c r="B200"/>
  <c r="B201"/>
  <c r="B202"/>
  <c r="B203"/>
  <c r="B204"/>
  <c r="B205"/>
  <c r="B206"/>
  <c r="B207"/>
  <c r="B208"/>
  <c r="B209"/>
  <c r="B210"/>
  <c r="B211"/>
  <c r="B212"/>
  <c r="B213"/>
  <c r="B214"/>
  <c r="B215"/>
  <c r="B216"/>
  <c r="B217"/>
  <c r="B218"/>
  <c r="B219"/>
  <c r="B220"/>
  <c r="B221"/>
  <c r="B222"/>
  <c r="B223"/>
  <c r="B224"/>
  <c r="B225"/>
  <c r="B226"/>
  <c r="B227"/>
  <c r="B228"/>
  <c r="B229"/>
  <c r="B230"/>
  <c r="B231"/>
  <c r="B232"/>
  <c r="B233"/>
  <c r="B234"/>
  <c r="B235"/>
  <c r="B236"/>
  <c r="B237"/>
  <c r="B238"/>
  <c r="B239"/>
  <c r="B240"/>
  <c r="B241"/>
  <c r="B242"/>
  <c r="B243"/>
  <c r="B244"/>
  <c r="B245"/>
  <c r="B246"/>
  <c r="B247"/>
  <c r="B248"/>
  <c r="B249"/>
  <c r="B250"/>
  <c r="B251"/>
  <c r="B252"/>
  <c r="B253"/>
  <c r="B254"/>
  <c r="B255"/>
  <c r="B256"/>
  <c r="B257"/>
  <c r="B258"/>
  <c r="B259"/>
  <c r="B260"/>
  <c r="B261"/>
  <c r="B262"/>
  <c r="B263"/>
  <c r="B264"/>
  <c r="B265"/>
  <c r="B266"/>
  <c r="B267"/>
  <c r="B268"/>
  <c r="B269"/>
  <c r="B270"/>
  <c r="B271"/>
  <c r="B272"/>
  <c r="B273"/>
  <c r="B274"/>
  <c r="B275"/>
  <c r="B276"/>
  <c r="B277"/>
  <c r="B278"/>
  <c r="B279"/>
  <c r="B280"/>
  <c r="B281"/>
  <c r="B282"/>
  <c r="B283"/>
  <c r="B284"/>
  <c r="B285"/>
  <c r="B286"/>
  <c r="B287"/>
  <c r="B288"/>
  <c r="B289"/>
  <c r="B290"/>
  <c r="B291"/>
  <c r="B292"/>
  <c r="B293"/>
  <c r="B294"/>
  <c r="B295"/>
  <c r="B296"/>
  <c r="B297"/>
  <c r="B298"/>
  <c r="B299"/>
  <c r="B300"/>
  <c r="B301"/>
  <c r="B302"/>
  <c r="B303"/>
  <c r="B304"/>
  <c r="B305"/>
  <c r="B306"/>
  <c r="B307"/>
  <c r="B308"/>
  <c r="B309"/>
  <c r="B310"/>
  <c r="B311"/>
  <c r="B312"/>
  <c r="B313"/>
  <c r="B314"/>
  <c r="B315"/>
  <c r="B316"/>
  <c r="B317"/>
  <c r="B318"/>
  <c r="B319"/>
  <c r="B320"/>
  <c r="B321"/>
  <c r="B322"/>
  <c r="B323"/>
  <c r="B324"/>
  <c r="B325"/>
  <c r="B326"/>
  <c r="B327"/>
  <c r="B328"/>
  <c r="B329"/>
  <c r="B330"/>
  <c r="B331"/>
  <c r="B332"/>
  <c r="B333"/>
  <c r="B334"/>
  <c r="B335"/>
  <c r="B336"/>
  <c r="B337"/>
  <c r="B338"/>
  <c r="B339"/>
  <c r="B340"/>
  <c r="B341"/>
  <c r="B342"/>
  <c r="B8"/>
  <c r="E37" i="4"/>
  <c r="F37"/>
  <c r="G37"/>
  <c r="H37"/>
  <c r="I37"/>
  <c r="J37"/>
  <c r="K37"/>
  <c r="E6" i="1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97"/>
  <c r="B98"/>
  <c r="B99"/>
  <c r="B100"/>
  <c r="B101"/>
  <c r="B102"/>
  <c r="B103"/>
  <c r="B104"/>
  <c r="B105"/>
  <c r="B106"/>
  <c r="B107"/>
  <c r="B10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129"/>
  <c r="B130"/>
  <c r="B131"/>
  <c r="B132"/>
  <c r="B133"/>
  <c r="B134"/>
  <c r="B135"/>
  <c r="B136"/>
  <c r="B137"/>
  <c r="B138"/>
  <c r="B139"/>
  <c r="B140"/>
  <c r="B141"/>
  <c r="B142"/>
  <c r="B143"/>
  <c r="B144"/>
  <c r="B145"/>
  <c r="B146"/>
  <c r="B147"/>
  <c r="B148"/>
  <c r="B149"/>
  <c r="B150"/>
  <c r="B151"/>
  <c r="B152"/>
  <c r="B153"/>
  <c r="B154"/>
  <c r="B155"/>
  <c r="B156"/>
  <c r="B157"/>
  <c r="B158"/>
  <c r="B159"/>
  <c r="B160"/>
  <c r="B161"/>
  <c r="B162"/>
  <c r="B163"/>
  <c r="B164"/>
  <c r="B165"/>
  <c r="B166"/>
  <c r="B167"/>
  <c r="B168"/>
  <c r="B169"/>
  <c r="B170"/>
  <c r="B171"/>
  <c r="B172"/>
  <c r="B173"/>
  <c r="B174"/>
  <c r="B175"/>
  <c r="B176"/>
  <c r="B177"/>
  <c r="B178"/>
  <c r="B179"/>
  <c r="B180"/>
  <c r="B181"/>
  <c r="B182"/>
  <c r="B183"/>
  <c r="B184"/>
  <c r="B185"/>
  <c r="B186"/>
  <c r="B187"/>
  <c r="B188"/>
  <c r="B189"/>
  <c r="B190"/>
  <c r="B191"/>
  <c r="B192"/>
  <c r="B193"/>
  <c r="B194"/>
  <c r="B195"/>
  <c r="B196"/>
  <c r="B197"/>
  <c r="B198"/>
  <c r="B199"/>
  <c r="B200"/>
  <c r="B201"/>
  <c r="B202"/>
  <c r="B203"/>
  <c r="B204"/>
  <c r="B205"/>
  <c r="B206"/>
  <c r="B207"/>
  <c r="B208"/>
  <c r="B209"/>
  <c r="B210"/>
  <c r="B211"/>
  <c r="B212"/>
  <c r="B213"/>
  <c r="B214"/>
  <c r="B215"/>
  <c r="B216"/>
  <c r="B217"/>
  <c r="B218"/>
  <c r="B219"/>
  <c r="B220"/>
  <c r="B221"/>
  <c r="B222"/>
  <c r="B223"/>
  <c r="B224"/>
  <c r="B225"/>
  <c r="B226"/>
  <c r="B227"/>
  <c r="B228"/>
  <c r="B229"/>
  <c r="B230"/>
  <c r="B231"/>
  <c r="B232"/>
  <c r="B233"/>
  <c r="B234"/>
  <c r="B235"/>
  <c r="B236"/>
  <c r="B237"/>
  <c r="B238"/>
  <c r="B239"/>
  <c r="B240"/>
  <c r="B241"/>
  <c r="B242"/>
  <c r="B243"/>
  <c r="B244"/>
  <c r="B245"/>
  <c r="B246"/>
  <c r="B247"/>
  <c r="B248"/>
  <c r="B249"/>
  <c r="B250"/>
  <c r="B251"/>
  <c r="B252"/>
  <c r="B253"/>
  <c r="B254"/>
  <c r="B255"/>
  <c r="B256"/>
  <c r="B257"/>
  <c r="B258"/>
  <c r="B259"/>
  <c r="B260"/>
  <c r="B261"/>
  <c r="B262"/>
  <c r="B263"/>
  <c r="B264"/>
  <c r="B265"/>
  <c r="B266"/>
  <c r="B267"/>
  <c r="B268"/>
  <c r="B269"/>
  <c r="B270"/>
  <c r="B271"/>
  <c r="B272"/>
  <c r="B273"/>
  <c r="B274"/>
  <c r="B275"/>
  <c r="B276"/>
  <c r="B277"/>
  <c r="B278"/>
  <c r="B279"/>
  <c r="B280"/>
  <c r="B281"/>
  <c r="B282"/>
  <c r="B283"/>
  <c r="B284"/>
  <c r="B285"/>
  <c r="B286"/>
  <c r="B287"/>
  <c r="B288"/>
  <c r="B289"/>
  <c r="B290"/>
  <c r="B291"/>
  <c r="B292"/>
  <c r="B293"/>
  <c r="B294"/>
  <c r="B295"/>
  <c r="B296"/>
  <c r="B297"/>
  <c r="B298"/>
  <c r="B299"/>
  <c r="B300"/>
  <c r="B301"/>
  <c r="B302"/>
  <c r="B303"/>
  <c r="B304"/>
  <c r="B305"/>
  <c r="B306"/>
  <c r="B307"/>
  <c r="B308"/>
  <c r="B309"/>
  <c r="B310"/>
  <c r="B311"/>
  <c r="B312"/>
  <c r="B313"/>
  <c r="B314"/>
  <c r="B315"/>
  <c r="B316"/>
  <c r="B317"/>
  <c r="B318"/>
  <c r="B319"/>
  <c r="B320"/>
  <c r="B321"/>
  <c r="B322"/>
  <c r="B323"/>
  <c r="B324"/>
  <c r="B325"/>
  <c r="B326"/>
  <c r="B327"/>
  <c r="B328"/>
  <c r="B329"/>
  <c r="B330"/>
  <c r="B331"/>
  <c r="B332"/>
  <c r="B333"/>
  <c r="B334"/>
  <c r="B335"/>
  <c r="B336"/>
  <c r="B337"/>
  <c r="B338"/>
  <c r="B339"/>
  <c r="B340"/>
  <c r="B341"/>
  <c r="B342"/>
  <c r="B343"/>
  <c r="B344"/>
  <c r="B345"/>
  <c r="B346"/>
  <c r="B347"/>
  <c r="B348"/>
  <c r="B349"/>
  <c r="B350"/>
  <c r="B351"/>
  <c r="B352"/>
  <c r="B353"/>
  <c r="B354"/>
  <c r="B355"/>
  <c r="B356"/>
  <c r="B357"/>
  <c r="B358"/>
  <c r="B359"/>
  <c r="B360"/>
  <c r="B361"/>
  <c r="B362"/>
  <c r="B363"/>
  <c r="B364"/>
  <c r="B365"/>
  <c r="B366"/>
  <c r="B367"/>
  <c r="B368"/>
  <c r="B369"/>
  <c r="B370"/>
  <c r="B371"/>
  <c r="B372"/>
  <c r="B373"/>
  <c r="B374"/>
  <c r="B375"/>
  <c r="B8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130"/>
  <c r="C131"/>
  <c r="C132"/>
  <c r="C133"/>
  <c r="C134"/>
  <c r="C135"/>
  <c r="C136"/>
  <c r="C137"/>
  <c r="C138"/>
  <c r="C139"/>
  <c r="C140"/>
  <c r="C141"/>
  <c r="C142"/>
  <c r="C143"/>
  <c r="C144"/>
  <c r="C145"/>
  <c r="C146"/>
  <c r="C147"/>
  <c r="C148"/>
  <c r="C149"/>
  <c r="C150"/>
  <c r="C151"/>
  <c r="C152"/>
  <c r="C153"/>
  <c r="C154"/>
  <c r="C155"/>
  <c r="C156"/>
  <c r="C157"/>
  <c r="C158"/>
  <c r="C159"/>
  <c r="C160"/>
  <c r="C161"/>
  <c r="C162"/>
  <c r="C163"/>
  <c r="C164"/>
  <c r="C165"/>
  <c r="C166"/>
  <c r="C167"/>
  <c r="C168"/>
  <c r="C169"/>
  <c r="C170"/>
  <c r="C171"/>
  <c r="C172"/>
  <c r="C173"/>
  <c r="C174"/>
  <c r="C175"/>
  <c r="C176"/>
  <c r="C177"/>
  <c r="C178"/>
  <c r="C179"/>
  <c r="C180"/>
  <c r="C181"/>
  <c r="C182"/>
  <c r="C183"/>
  <c r="C184"/>
  <c r="C185"/>
  <c r="C186"/>
  <c r="C187"/>
  <c r="C188"/>
  <c r="C189"/>
  <c r="C190"/>
  <c r="C191"/>
  <c r="C192"/>
  <c r="C193"/>
  <c r="C194"/>
  <c r="C195"/>
  <c r="C196"/>
  <c r="C197"/>
  <c r="C198"/>
  <c r="C199"/>
  <c r="C200"/>
  <c r="C201"/>
  <c r="C202"/>
  <c r="C203"/>
  <c r="C204"/>
  <c r="C205"/>
  <c r="C206"/>
  <c r="C207"/>
  <c r="C208"/>
  <c r="C209"/>
  <c r="C210"/>
  <c r="C211"/>
  <c r="C212"/>
  <c r="C213"/>
  <c r="C214"/>
  <c r="C215"/>
  <c r="C216"/>
  <c r="C217"/>
  <c r="C218"/>
  <c r="C219"/>
  <c r="C220"/>
  <c r="C221"/>
  <c r="C222"/>
  <c r="C223"/>
  <c r="C224"/>
  <c r="C225"/>
  <c r="C226"/>
  <c r="C227"/>
  <c r="C228"/>
  <c r="C229"/>
  <c r="C230"/>
  <c r="C231"/>
  <c r="C232"/>
  <c r="C233"/>
  <c r="C234"/>
  <c r="C235"/>
  <c r="C236"/>
  <c r="C237"/>
  <c r="C238"/>
  <c r="C239"/>
  <c r="C240"/>
  <c r="C241"/>
  <c r="C242"/>
  <c r="C243"/>
  <c r="C244"/>
  <c r="C245"/>
  <c r="C246"/>
  <c r="C247"/>
  <c r="C248"/>
  <c r="C249"/>
  <c r="C250"/>
  <c r="C251"/>
  <c r="C252"/>
  <c r="C253"/>
  <c r="C254"/>
  <c r="C255"/>
  <c r="C256"/>
  <c r="C257"/>
  <c r="C258"/>
  <c r="C259"/>
  <c r="C260"/>
  <c r="C261"/>
  <c r="C262"/>
  <c r="C263"/>
  <c r="C264"/>
  <c r="C265"/>
  <c r="C266"/>
  <c r="C267"/>
  <c r="C268"/>
  <c r="C269"/>
  <c r="C270"/>
  <c r="C271"/>
  <c r="C272"/>
  <c r="C273"/>
  <c r="C274"/>
  <c r="C275"/>
  <c r="C276"/>
  <c r="C277"/>
  <c r="C278"/>
  <c r="C279"/>
  <c r="C280"/>
  <c r="C281"/>
  <c r="C282"/>
  <c r="C283"/>
  <c r="C284"/>
  <c r="C285"/>
  <c r="C286"/>
  <c r="C287"/>
  <c r="C288"/>
  <c r="C289"/>
  <c r="C290"/>
  <c r="C291"/>
  <c r="C292"/>
  <c r="C293"/>
  <c r="C294"/>
  <c r="C295"/>
  <c r="C296"/>
  <c r="C297"/>
  <c r="C298"/>
  <c r="C299"/>
  <c r="C300"/>
  <c r="C301"/>
  <c r="C302"/>
  <c r="C303"/>
  <c r="C304"/>
  <c r="C305"/>
  <c r="C306"/>
  <c r="C307"/>
  <c r="C308"/>
  <c r="C309"/>
  <c r="C310"/>
  <c r="C311"/>
  <c r="C312"/>
  <c r="C313"/>
  <c r="C314"/>
  <c r="C315"/>
  <c r="C316"/>
  <c r="C317"/>
  <c r="C318"/>
  <c r="C319"/>
  <c r="C320"/>
  <c r="C321"/>
  <c r="C322"/>
  <c r="C323"/>
  <c r="C324"/>
  <c r="C325"/>
  <c r="C326"/>
  <c r="C327"/>
  <c r="C328"/>
  <c r="C329"/>
  <c r="C330"/>
  <c r="C331"/>
  <c r="C332"/>
  <c r="C333"/>
  <c r="C334"/>
  <c r="C335"/>
  <c r="C336"/>
  <c r="C337"/>
  <c r="C338"/>
  <c r="C339"/>
  <c r="C340"/>
  <c r="C341"/>
  <c r="C342"/>
  <c r="C343"/>
  <c r="C344"/>
  <c r="C345"/>
  <c r="C346"/>
  <c r="C347"/>
  <c r="C348"/>
  <c r="C349"/>
  <c r="C350"/>
  <c r="C351"/>
  <c r="C352"/>
  <c r="C353"/>
  <c r="C354"/>
  <c r="C355"/>
  <c r="C356"/>
  <c r="C357"/>
  <c r="C358"/>
  <c r="C359"/>
  <c r="C360"/>
  <c r="C361"/>
  <c r="C362"/>
  <c r="C363"/>
  <c r="C364"/>
  <c r="C365"/>
  <c r="C366"/>
  <c r="C367"/>
  <c r="C368"/>
  <c r="C369"/>
  <c r="C370"/>
  <c r="C371"/>
  <c r="C372"/>
  <c r="C373"/>
  <c r="C374"/>
  <c r="C375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8"/>
  <c r="H417" i="2"/>
  <c r="H416"/>
  <c r="H18"/>
  <c r="L259"/>
  <c r="L32" i="10" l="1"/>
  <c r="L37" i="4"/>
  <c r="N30" i="10"/>
  <c r="N26"/>
  <c r="M32"/>
  <c r="K32"/>
  <c r="I32"/>
  <c r="G32"/>
  <c r="E32"/>
  <c r="N31"/>
  <c r="N29"/>
  <c r="N27"/>
  <c r="N25"/>
  <c r="N23"/>
  <c r="N21"/>
  <c r="N19"/>
  <c r="N17"/>
  <c r="N15"/>
  <c r="N13"/>
  <c r="N11"/>
  <c r="N9"/>
  <c r="N7"/>
  <c r="M34"/>
  <c r="N28"/>
  <c r="N24"/>
  <c r="N22"/>
  <c r="N20"/>
  <c r="N18"/>
  <c r="N16"/>
  <c r="N14"/>
  <c r="N12"/>
  <c r="N10"/>
  <c r="N8"/>
  <c r="N6"/>
  <c r="M9" i="4"/>
  <c r="M34"/>
  <c r="D37"/>
  <c r="M36"/>
  <c r="M32"/>
  <c r="M30"/>
  <c r="M28"/>
  <c r="M26"/>
  <c r="M24"/>
  <c r="M22"/>
  <c r="M20"/>
  <c r="M18"/>
  <c r="M16"/>
  <c r="M14"/>
  <c r="M12"/>
  <c r="M10"/>
  <c r="M35"/>
  <c r="M33"/>
  <c r="M31"/>
  <c r="M29"/>
  <c r="M27"/>
  <c r="M25"/>
  <c r="M23"/>
  <c r="M21"/>
  <c r="M19"/>
  <c r="M17"/>
  <c r="M15"/>
  <c r="M13"/>
  <c r="M11"/>
  <c r="N34" i="10" l="1"/>
  <c r="M8" i="4"/>
  <c r="M39" s="1"/>
  <c r="C37"/>
  <c r="L39" s="1"/>
</calcChain>
</file>

<file path=xl/sharedStrings.xml><?xml version="1.0" encoding="utf-8"?>
<sst xmlns="http://schemas.openxmlformats.org/spreadsheetml/2006/main" count="2975" uniqueCount="291">
  <si>
    <t xml:space="preserve">م </t>
  </si>
  <si>
    <t>التاريخ</t>
  </si>
  <si>
    <t>القيمة</t>
  </si>
  <si>
    <t>اسم الشركة</t>
  </si>
  <si>
    <t>البند</t>
  </si>
  <si>
    <t>البيان</t>
  </si>
  <si>
    <t>المستند</t>
  </si>
  <si>
    <t>رقم المستند</t>
  </si>
  <si>
    <t>النوع</t>
  </si>
  <si>
    <t>رقم القيد</t>
  </si>
  <si>
    <t xml:space="preserve">بنك القاهرة </t>
  </si>
  <si>
    <t>شيك</t>
  </si>
  <si>
    <t>ماركت المتوكل على الله</t>
  </si>
  <si>
    <t xml:space="preserve">مياة </t>
  </si>
  <si>
    <t>بيان اسعار</t>
  </si>
  <si>
    <t>غير مؤيد</t>
  </si>
  <si>
    <t>مدارس مودرن</t>
  </si>
  <si>
    <t>م نثرية</t>
  </si>
  <si>
    <t>مصنعية كهربائى</t>
  </si>
  <si>
    <t>ايصال</t>
  </si>
  <si>
    <t xml:space="preserve">مشروبات لضيوف المدرسة </t>
  </si>
  <si>
    <t>مصنعية سباكة</t>
  </si>
  <si>
    <t>عمل لوحات تعليمية</t>
  </si>
  <si>
    <t>سعد جعفر واولاده</t>
  </si>
  <si>
    <t>ملف ض</t>
  </si>
  <si>
    <t>5/15/16/185</t>
  </si>
  <si>
    <t>رزمة ورق</t>
  </si>
  <si>
    <t>مؤيد</t>
  </si>
  <si>
    <t>مطبوعات</t>
  </si>
  <si>
    <t xml:space="preserve">كتب كمبوتر </t>
  </si>
  <si>
    <t>فاتورة</t>
  </si>
  <si>
    <t xml:space="preserve">اقلام </t>
  </si>
  <si>
    <t>مركز كمبيوتر النعام</t>
  </si>
  <si>
    <t>قطع غيار</t>
  </si>
  <si>
    <t>مستلزمات كمبيوتر</t>
  </si>
  <si>
    <t>محلات عيدلبيب</t>
  </si>
  <si>
    <t>5/6668/15/143</t>
  </si>
  <si>
    <t>دولاب خشب</t>
  </si>
  <si>
    <t>ساعة موسيقي</t>
  </si>
  <si>
    <t>ستارة وقماش</t>
  </si>
  <si>
    <t>حورس للأدوات المكتبية</t>
  </si>
  <si>
    <t>2/250/24/3</t>
  </si>
  <si>
    <t>طباعة واقلام</t>
  </si>
  <si>
    <t>ساعة +تابلور</t>
  </si>
  <si>
    <t>كرس حضانة</t>
  </si>
  <si>
    <t>كرس+دولاب+تربيزة</t>
  </si>
  <si>
    <t>كرتون اقلام</t>
  </si>
  <si>
    <t>ساعة حجم كبيرة</t>
  </si>
  <si>
    <t>الانصار كوبى سنتر</t>
  </si>
  <si>
    <t>تصوير نتائج الابتدئية</t>
  </si>
  <si>
    <t>جراند ستورز للستراد وتجارة الورق</t>
  </si>
  <si>
    <t>كرتونة الورق</t>
  </si>
  <si>
    <t>مكتبة فى اى بى سنتر</t>
  </si>
  <si>
    <t>5/32/26/185</t>
  </si>
  <si>
    <t>تصوير اورق</t>
  </si>
  <si>
    <t>قلم ماكر</t>
  </si>
  <si>
    <t>معرض دياب وشركاه للبلاستك</t>
  </si>
  <si>
    <t>اسفنج +رول شمع</t>
  </si>
  <si>
    <t>مخازن فراشة منشية التحرير</t>
  </si>
  <si>
    <t>6/26/520</t>
  </si>
  <si>
    <t>فراشة حفالات اعياد</t>
  </si>
  <si>
    <t>مكتبة المروة</t>
  </si>
  <si>
    <t>5/27/13/657</t>
  </si>
  <si>
    <t>مثلث +برجل</t>
  </si>
  <si>
    <t>دباسة +</t>
  </si>
  <si>
    <t>العشرى للادوات الكتلبية</t>
  </si>
  <si>
    <t>15/16/185</t>
  </si>
  <si>
    <t>سرميك وموكيت</t>
  </si>
  <si>
    <t>ورق تصوير</t>
  </si>
  <si>
    <t>2/350/3483</t>
  </si>
  <si>
    <t>اظرفوخطابات</t>
  </si>
  <si>
    <t>دبابيس+دفاتر</t>
  </si>
  <si>
    <t>مصنعية عمل لوحات</t>
  </si>
  <si>
    <t>ورق كرنب ومشجر</t>
  </si>
  <si>
    <t>لاشى</t>
  </si>
  <si>
    <t>علم مصر</t>
  </si>
  <si>
    <t>لصق</t>
  </si>
  <si>
    <t>النجمة للاحماض والمولد</t>
  </si>
  <si>
    <t>ك كلور</t>
  </si>
  <si>
    <t>ورق مسطر</t>
  </si>
  <si>
    <t>3/350/3482</t>
  </si>
  <si>
    <t>المصرية للتسويق والتجارة</t>
  </si>
  <si>
    <t>100/142/885</t>
  </si>
  <si>
    <t>صوديوم +بوصلة</t>
  </si>
  <si>
    <t xml:space="preserve">افاق للاجهزة العلمية </t>
  </si>
  <si>
    <t>زئبق+قمع زجاج</t>
  </si>
  <si>
    <t>الاعلانات المصرية</t>
  </si>
  <si>
    <t>دعاية واعلان</t>
  </si>
  <si>
    <t>اعلان</t>
  </si>
  <si>
    <t>مطبعة جوهر</t>
  </si>
  <si>
    <t>5/16/28/236</t>
  </si>
  <si>
    <t>طباعة لون</t>
  </si>
  <si>
    <t>اعلان صور الاوئل</t>
  </si>
  <si>
    <t>الاهرام</t>
  </si>
  <si>
    <t>مشاطرة</t>
  </si>
  <si>
    <t>وظائف خالية</t>
  </si>
  <si>
    <t>فراشة مسجدنورالاسلام</t>
  </si>
  <si>
    <t>كراسى فرش</t>
  </si>
  <si>
    <t>نجوم الرياضة</t>
  </si>
  <si>
    <t>50823/143/13</t>
  </si>
  <si>
    <t>شراء ملابس</t>
  </si>
  <si>
    <t>دفاترومطبوعات</t>
  </si>
  <si>
    <t>سمير وسيدللمعمار</t>
  </si>
  <si>
    <t>صيانة اثاث</t>
  </si>
  <si>
    <t>كالون</t>
  </si>
  <si>
    <t>طباعة</t>
  </si>
  <si>
    <t>دفاتر وسجلات</t>
  </si>
  <si>
    <t>مطبعة المروة</t>
  </si>
  <si>
    <t>5/27/13/8657</t>
  </si>
  <si>
    <t>شرائط وديسكات</t>
  </si>
  <si>
    <t>شونةخشب شافون حديد</t>
  </si>
  <si>
    <t>الشركة</t>
  </si>
  <si>
    <t>طبيعة المستند</t>
  </si>
  <si>
    <t>مكتبة نور الاسلام</t>
  </si>
  <si>
    <t>دعوات حفله وشهادات تقدير</t>
  </si>
  <si>
    <t>بيان بضاعه</t>
  </si>
  <si>
    <t>صيدلية حجازي</t>
  </si>
  <si>
    <t>نظافه</t>
  </si>
  <si>
    <t>شركة سعد جعفر حجازي واولادة</t>
  </si>
  <si>
    <t>شركة ومكتبات سمير وعلي</t>
  </si>
  <si>
    <t>سلسلة التعليم وبرامج cd</t>
  </si>
  <si>
    <t>مكتبة الفنون</t>
  </si>
  <si>
    <t>مكتبه المروة</t>
  </si>
  <si>
    <t>مطبعة دارالسلام</t>
  </si>
  <si>
    <t>حورس لجميع الادوات المكتبيه</t>
  </si>
  <si>
    <t>البرنس للادوات المنزلية</t>
  </si>
  <si>
    <t>vodafone</t>
  </si>
  <si>
    <t>184777738ناجح جلال</t>
  </si>
  <si>
    <t>شركة العربي للتجارة والصناعه</t>
  </si>
  <si>
    <t>المصرية للاتصالات</t>
  </si>
  <si>
    <t>محلات عيد لبيب</t>
  </si>
  <si>
    <t>العشري للادوات الكتابيه</t>
  </si>
  <si>
    <t>شركة النجمة</t>
  </si>
  <si>
    <t>مكتبة الرسالة</t>
  </si>
  <si>
    <t>شركة الرحاب للارضيات والديكور</t>
  </si>
  <si>
    <t>مكتبة في.اي.بي سنتر</t>
  </si>
  <si>
    <t>الشركة المصرية للتسويق والتجارة</t>
  </si>
  <si>
    <t>تاج سوق العصر</t>
  </si>
  <si>
    <t>الشركة العربية لمهمات المكاتب</t>
  </si>
  <si>
    <t>صيدلية د/مني السيد</t>
  </si>
  <si>
    <t>رفع القمامة</t>
  </si>
  <si>
    <t>الهيئه العامة لنظافه القاهرة</t>
  </si>
  <si>
    <t>تحت حساب تجارة الديسكات</t>
  </si>
  <si>
    <t>شركة الطاقه المصرية</t>
  </si>
  <si>
    <t>موبينيل</t>
  </si>
  <si>
    <t>اتصالات</t>
  </si>
  <si>
    <t>كشف حساب</t>
  </si>
  <si>
    <t>ايصال وكشف حساب</t>
  </si>
  <si>
    <t>الشركة القابضة لمياه الشرب</t>
  </si>
  <si>
    <t>بنك مصر</t>
  </si>
  <si>
    <t>صندوق طوارئ العمال</t>
  </si>
  <si>
    <t>شيك رقم 1762905</t>
  </si>
  <si>
    <t>شيك رقم 1831404</t>
  </si>
  <si>
    <t>شيك رقم 1831570</t>
  </si>
  <si>
    <t>شيك رقم 1763067</t>
  </si>
  <si>
    <t>شركة المهندس للتامين</t>
  </si>
  <si>
    <t>وثيقة تامين</t>
  </si>
  <si>
    <t>وثيقه رقم 31139 ل/1 الفترة من 27/4/2009 حتي 26/4/2010</t>
  </si>
  <si>
    <t>نقابة المحامين بالجيزة</t>
  </si>
  <si>
    <t>مجوهرات مكه</t>
  </si>
  <si>
    <t>صيانة مباني</t>
  </si>
  <si>
    <t>AMBIANCE COLOR</t>
  </si>
  <si>
    <t>الاضواء لجميع لوازم الادوات الكهربائيه</t>
  </si>
  <si>
    <t>شركة كزالون</t>
  </si>
  <si>
    <t>214-687-368 ض.م</t>
  </si>
  <si>
    <t>مؤسسة السلاب للتجارة</t>
  </si>
  <si>
    <t>كليوباترا جروب</t>
  </si>
  <si>
    <t>سميركو للادوات الصحية</t>
  </si>
  <si>
    <t>مؤسسة سان جورج التجاريه</t>
  </si>
  <si>
    <t>الاسلامية لتجارة حديد التسليح</t>
  </si>
  <si>
    <t>لطفي الموان للحدايد والبويات</t>
  </si>
  <si>
    <t>فالكون لصيانة المباني التعليمية</t>
  </si>
  <si>
    <t>برفكت لانظمة الاتصالات</t>
  </si>
  <si>
    <t>المتحدة للتوريدات والتجارة</t>
  </si>
  <si>
    <t>الشركة الدولية للتجارة والتوريدات</t>
  </si>
  <si>
    <t>شركة يوسف الشرقاوي للزجاج</t>
  </si>
  <si>
    <t>الهيئة القومية للتامين الاجتماعي</t>
  </si>
  <si>
    <t>تامينات اجتماعية</t>
  </si>
  <si>
    <t>م</t>
  </si>
  <si>
    <t/>
  </si>
  <si>
    <t>سرميك</t>
  </si>
  <si>
    <t>سباكة</t>
  </si>
  <si>
    <t>كهرباء</t>
  </si>
  <si>
    <t>حامل</t>
  </si>
  <si>
    <t>مودرن سكول</t>
  </si>
  <si>
    <t>رديو شاك</t>
  </si>
  <si>
    <t>شركة المجد للكمبيوتر</t>
  </si>
  <si>
    <t>محسن الفيومى</t>
  </si>
  <si>
    <t>اثاث</t>
  </si>
  <si>
    <t>بودى ستارز</t>
  </si>
  <si>
    <t>المصرية للتجارة والتوريد</t>
  </si>
  <si>
    <t>كشف</t>
  </si>
  <si>
    <t xml:space="preserve">اشرف وبدلات </t>
  </si>
  <si>
    <t>مصاريف تعليم 2009/2008</t>
  </si>
  <si>
    <t>مصاريف تعليم 2008/2007</t>
  </si>
  <si>
    <t>صيانه اثاث</t>
  </si>
  <si>
    <t>مطبعة دار السلام</t>
  </si>
  <si>
    <t>فالكون</t>
  </si>
  <si>
    <t>مؤسسة سان جورج التجارية</t>
  </si>
  <si>
    <t>البرنس للادوات المنزليه</t>
  </si>
  <si>
    <t>الهيئة العامة لنظافة القاهرة</t>
  </si>
  <si>
    <t>الشركة القابضة لكهرباء مصر</t>
  </si>
  <si>
    <t>مطبعة نور الاسلام</t>
  </si>
  <si>
    <t>العشري للادوات الكتابية</t>
  </si>
  <si>
    <t>شركة سعد جعفر حجازي</t>
  </si>
  <si>
    <t>دايمنس</t>
  </si>
  <si>
    <t>المكتب الفني لتجارة الاخشاب</t>
  </si>
  <si>
    <t>باكين</t>
  </si>
  <si>
    <t>وديع وعدلي</t>
  </si>
  <si>
    <t>المتحدة لمهمات المكاتب</t>
  </si>
  <si>
    <t>سكادو لايت</t>
  </si>
  <si>
    <t>حدايد وبويات البنداري</t>
  </si>
  <si>
    <t>تريكس بلس</t>
  </si>
  <si>
    <t>TE DATA</t>
  </si>
  <si>
    <t>الشركة المصرية للتسويق والتجارة ايماتكو</t>
  </si>
  <si>
    <t>مستشفي وصيدليه</t>
  </si>
  <si>
    <t>نهضة مصر لتصميم وانتاج الحزم الالكترونيه</t>
  </si>
  <si>
    <t>شركة ماربيا ادوات مكتبيه</t>
  </si>
  <si>
    <t>محاسب قانوني</t>
  </si>
  <si>
    <t>ابو حسن سوق جمله</t>
  </si>
  <si>
    <t>كوداك اكسبرس</t>
  </si>
  <si>
    <t>الانصار كوبي سنتر</t>
  </si>
  <si>
    <t>شركة الاعلانات المصرية</t>
  </si>
  <si>
    <t>فلورينا الشركة العربية الزراعيه</t>
  </si>
  <si>
    <t>مكتبة في .اي . بي</t>
  </si>
  <si>
    <t>دعم وضمان التزامات المدارس</t>
  </si>
  <si>
    <t>شركة السلام للادوات الصحية</t>
  </si>
  <si>
    <t>لطفي الموان</t>
  </si>
  <si>
    <t>شركة الهدي للرخام</t>
  </si>
  <si>
    <t>مصطفي عثمان ابو المكارم</t>
  </si>
  <si>
    <t>دهانات جي ال سي</t>
  </si>
  <si>
    <t>بويات جي ال سي</t>
  </si>
  <si>
    <t>مجموعه شركات العبور</t>
  </si>
  <si>
    <t>فراشة مسجد نور الاسلام</t>
  </si>
  <si>
    <t>شركة اخشاب الرضا</t>
  </si>
  <si>
    <t>مدرسة العميان</t>
  </si>
  <si>
    <t>مكتبة بودي وبوسي</t>
  </si>
  <si>
    <t>مكتبة الحياه</t>
  </si>
  <si>
    <t>تجارة ورق جمال الدين</t>
  </si>
  <si>
    <t>مستشفي الدعاه</t>
  </si>
  <si>
    <t>محلات لبيب واصف للمني فاتورة</t>
  </si>
  <si>
    <t>المؤسسة الفنية للجارة والتوريدات</t>
  </si>
  <si>
    <t>دار الايمان للتجليد</t>
  </si>
  <si>
    <t>مكتبة الايمين</t>
  </si>
  <si>
    <t>الثقافه بلوتنج</t>
  </si>
  <si>
    <t>ماجولاند وكالة اعلانات</t>
  </si>
  <si>
    <t>مكتبة كلاسيك</t>
  </si>
  <si>
    <t>علاء سليم للتجارة</t>
  </si>
  <si>
    <t>شركة ليدام للحلويات</t>
  </si>
  <si>
    <t>ZOOM</t>
  </si>
  <si>
    <t>مستلزمات التعليم</t>
  </si>
  <si>
    <t>بريد وانتقالات</t>
  </si>
  <si>
    <t>مياه - كهرباء- تليفون</t>
  </si>
  <si>
    <t xml:space="preserve"> ادوات نظافه</t>
  </si>
  <si>
    <t>م.نثرية</t>
  </si>
  <si>
    <t>مدرسة منارة مودرن سكول الزهراء</t>
  </si>
  <si>
    <t>1و2 2008</t>
  </si>
  <si>
    <t>شهر 11/2008</t>
  </si>
  <si>
    <t>شهر 12/2008</t>
  </si>
  <si>
    <t>1و2 2007</t>
  </si>
  <si>
    <t>5و6 2008</t>
  </si>
  <si>
    <t>3و4 2008</t>
  </si>
  <si>
    <t>شهر 2/2008</t>
  </si>
  <si>
    <t>شهر 3/2008</t>
  </si>
  <si>
    <t>شهر 6/2008</t>
  </si>
  <si>
    <t>شهر 7/2008</t>
  </si>
  <si>
    <t>شهر 5/2008</t>
  </si>
  <si>
    <t>شهر 4/2008</t>
  </si>
  <si>
    <t>شهر 1/2008</t>
  </si>
  <si>
    <t>شهر 10/2007</t>
  </si>
  <si>
    <t>شهر 8/2008</t>
  </si>
  <si>
    <t>شهر 9و10 2007</t>
  </si>
  <si>
    <t>شهر 12/2007</t>
  </si>
  <si>
    <t>ش 3و4 2007</t>
  </si>
  <si>
    <t>ش 7ز8 2007</t>
  </si>
  <si>
    <t>ش 9و10 2007</t>
  </si>
  <si>
    <t>ش 1و2 2008</t>
  </si>
  <si>
    <t>ش 3و4 2008</t>
  </si>
  <si>
    <t>ش 11و12 2007</t>
  </si>
  <si>
    <t>ش 5و6 2008</t>
  </si>
  <si>
    <t>مدفوع ب 9 !!!!!</t>
  </si>
  <si>
    <t>ايصالات مستشفي وصيدليه</t>
  </si>
  <si>
    <t>راجع\ اصول اثاث</t>
  </si>
  <si>
    <t>اجمالي 4 ايصالات</t>
  </si>
  <si>
    <t>اجمالي 3 ايصالات تليفون</t>
  </si>
  <si>
    <t>مكتوب لامانع من صرف 1000 فقط</t>
  </si>
  <si>
    <t>مياه -تليفون - كهربا</t>
  </si>
  <si>
    <t>الشهر</t>
  </si>
  <si>
    <t>المصروفات المؤيده</t>
  </si>
  <si>
    <t>حصص زائدة واحتياطي</t>
  </si>
  <si>
    <t>الاجمالي</t>
  </si>
</sst>
</file>

<file path=xl/styles.xml><?xml version="1.0" encoding="utf-8"?>
<styleSheet xmlns="http://schemas.openxmlformats.org/spreadsheetml/2006/main">
  <numFmts count="2">
    <numFmt numFmtId="164" formatCode="[$-1010000]yyyy/mm/dd;@"/>
    <numFmt numFmtId="165" formatCode="mmm\-yyyy"/>
  </numFmts>
  <fonts count="9">
    <font>
      <sz val="11"/>
      <color theme="1"/>
      <name val="Arial"/>
      <family val="2"/>
      <scheme val="minor"/>
    </font>
    <font>
      <sz val="14"/>
      <color theme="1"/>
      <name val="Arial"/>
      <family val="2"/>
      <scheme val="minor"/>
    </font>
    <font>
      <b/>
      <u/>
      <sz val="16"/>
      <color theme="1"/>
      <name val="Arial"/>
      <family val="2"/>
      <scheme val="minor"/>
    </font>
    <font>
      <b/>
      <sz val="14"/>
      <color theme="1"/>
      <name val="Arial"/>
      <family val="2"/>
      <scheme val="minor"/>
    </font>
    <font>
      <b/>
      <sz val="14"/>
      <color rgb="FFFF0000"/>
      <name val="Arial"/>
      <family val="2"/>
      <scheme val="minor"/>
    </font>
    <font>
      <b/>
      <sz val="11"/>
      <color theme="1"/>
      <name val="Arial"/>
      <family val="2"/>
      <scheme val="minor"/>
    </font>
    <font>
      <b/>
      <sz val="14"/>
      <color rgb="FFFFFF00"/>
      <name val="Arial"/>
      <family val="2"/>
      <scheme val="minor"/>
    </font>
    <font>
      <b/>
      <sz val="11"/>
      <color rgb="FFFFFF00"/>
      <name val="Arial"/>
      <family val="2"/>
      <scheme val="minor"/>
    </font>
    <font>
      <sz val="11"/>
      <color rgb="FFFFFF00"/>
      <name val="Arial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theme="4" tint="0.79998168889431442"/>
      </patternFill>
    </fill>
    <fill>
      <patternFill patternType="solid">
        <fgColor theme="4" tint="-0.499984740745262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 applyAlignment="1">
      <alignment horizontal="center" vertical="center" readingOrder="2"/>
    </xf>
    <xf numFmtId="0" fontId="1" fillId="0" borderId="2" xfId="0" applyFont="1" applyBorder="1" applyAlignment="1">
      <alignment horizontal="center" vertical="center" readingOrder="2"/>
    </xf>
    <xf numFmtId="0" fontId="1" fillId="0" borderId="3" xfId="0" applyFont="1" applyBorder="1" applyAlignment="1">
      <alignment horizontal="center" vertical="center" readingOrder="2"/>
    </xf>
    <xf numFmtId="0" fontId="1" fillId="0" borderId="4" xfId="0" applyFont="1" applyBorder="1" applyAlignment="1">
      <alignment horizontal="center" vertical="center" readingOrder="2"/>
    </xf>
    <xf numFmtId="0" fontId="1" fillId="0" borderId="1" xfId="0" applyFont="1" applyBorder="1" applyAlignment="1">
      <alignment horizontal="center" vertical="center" readingOrder="2"/>
    </xf>
    <xf numFmtId="164" fontId="1" fillId="0" borderId="0" xfId="0" applyNumberFormat="1" applyFont="1" applyAlignment="1">
      <alignment horizontal="center" vertical="center" readingOrder="2"/>
    </xf>
    <xf numFmtId="164" fontId="1" fillId="0" borderId="1" xfId="0" applyNumberFormat="1" applyFont="1" applyBorder="1" applyAlignment="1">
      <alignment horizontal="center" vertical="center" readingOrder="2"/>
    </xf>
    <xf numFmtId="164" fontId="1" fillId="0" borderId="2" xfId="0" applyNumberFormat="1" applyFont="1" applyBorder="1" applyAlignment="1">
      <alignment horizontal="center" vertical="center" readingOrder="2"/>
    </xf>
    <xf numFmtId="164" fontId="1" fillId="0" borderId="3" xfId="0" applyNumberFormat="1" applyFont="1" applyBorder="1" applyAlignment="1">
      <alignment horizontal="center" vertical="center" readingOrder="2"/>
    </xf>
    <xf numFmtId="164" fontId="1" fillId="0" borderId="4" xfId="0" applyNumberFormat="1" applyFont="1" applyBorder="1" applyAlignment="1">
      <alignment horizontal="center" vertical="center" readingOrder="2"/>
    </xf>
    <xf numFmtId="0" fontId="1" fillId="3" borderId="3" xfId="0" applyFont="1" applyFill="1" applyBorder="1" applyAlignment="1">
      <alignment horizontal="center" vertical="center" readingOrder="2"/>
    </xf>
    <xf numFmtId="1" fontId="1" fillId="0" borderId="0" xfId="0" applyNumberFormat="1" applyFont="1" applyAlignment="1">
      <alignment horizontal="center" vertical="center" readingOrder="2"/>
    </xf>
    <xf numFmtId="1" fontId="1" fillId="0" borderId="1" xfId="0" applyNumberFormat="1" applyFont="1" applyBorder="1" applyAlignment="1">
      <alignment horizontal="center" vertical="center" readingOrder="2"/>
    </xf>
    <xf numFmtId="1" fontId="1" fillId="0" borderId="2" xfId="0" applyNumberFormat="1" applyFont="1" applyBorder="1" applyAlignment="1">
      <alignment horizontal="center" vertical="center" readingOrder="2"/>
    </xf>
    <xf numFmtId="1" fontId="1" fillId="0" borderId="3" xfId="0" applyNumberFormat="1" applyFont="1" applyBorder="1" applyAlignment="1">
      <alignment horizontal="center" vertical="center" readingOrder="2"/>
    </xf>
    <xf numFmtId="1" fontId="1" fillId="0" borderId="4" xfId="0" applyNumberFormat="1" applyFont="1" applyBorder="1" applyAlignment="1">
      <alignment horizontal="center" vertical="center" readingOrder="2"/>
    </xf>
    <xf numFmtId="14" fontId="1" fillId="0" borderId="0" xfId="0" applyNumberFormat="1" applyFont="1" applyAlignment="1">
      <alignment horizontal="center" vertical="center" readingOrder="2"/>
    </xf>
    <xf numFmtId="0" fontId="1" fillId="0" borderId="6" xfId="0" applyFont="1" applyBorder="1" applyAlignment="1">
      <alignment horizontal="center" vertical="center" readingOrder="2"/>
    </xf>
    <xf numFmtId="0" fontId="3" fillId="0" borderId="0" xfId="0" applyFont="1" applyAlignment="1">
      <alignment horizontal="center" vertical="center" readingOrder="2"/>
    </xf>
    <xf numFmtId="0" fontId="1" fillId="0" borderId="0" xfId="0" applyFont="1" applyAlignment="1">
      <alignment horizontal="center" vertical="center" readingOrder="2"/>
    </xf>
    <xf numFmtId="0" fontId="5" fillId="0" borderId="0" xfId="0" applyFont="1" applyAlignment="1">
      <alignment horizontal="center" vertical="center"/>
    </xf>
    <xf numFmtId="0" fontId="4" fillId="2" borderId="8" xfId="0" applyFont="1" applyFill="1" applyBorder="1" applyAlignment="1">
      <alignment horizontal="center" vertical="center" readingOrder="2"/>
    </xf>
    <xf numFmtId="0" fontId="3" fillId="0" borderId="7" xfId="0" applyFont="1" applyBorder="1" applyAlignment="1">
      <alignment horizontal="center" vertical="center" readingOrder="2"/>
    </xf>
    <xf numFmtId="14" fontId="3" fillId="0" borderId="7" xfId="0" applyNumberFormat="1" applyFont="1" applyBorder="1" applyAlignment="1">
      <alignment horizontal="center" vertical="center" readingOrder="2"/>
    </xf>
    <xf numFmtId="0" fontId="3" fillId="5" borderId="11" xfId="0" applyFont="1" applyFill="1" applyBorder="1" applyAlignment="1">
      <alignment horizontal="center" vertical="center" readingOrder="2"/>
    </xf>
    <xf numFmtId="0" fontId="3" fillId="5" borderId="12" xfId="0" applyFont="1" applyFill="1" applyBorder="1" applyAlignment="1">
      <alignment horizontal="center" vertical="center" readingOrder="2"/>
    </xf>
    <xf numFmtId="0" fontId="3" fillId="5" borderId="13" xfId="0" applyFont="1" applyFill="1" applyBorder="1" applyAlignment="1">
      <alignment horizontal="center" vertical="center" readingOrder="2"/>
    </xf>
    <xf numFmtId="0" fontId="5" fillId="5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5" fontId="5" fillId="5" borderId="5" xfId="0" applyNumberFormat="1" applyFont="1" applyFill="1" applyBorder="1" applyAlignment="1">
      <alignment horizontal="center" vertical="center"/>
    </xf>
    <xf numFmtId="0" fontId="0" fillId="6" borderId="14" xfId="0" applyFill="1" applyBorder="1" applyAlignment="1">
      <alignment horizontal="center" vertical="center"/>
    </xf>
    <xf numFmtId="0" fontId="5" fillId="8" borderId="8" xfId="0" applyFont="1" applyFill="1" applyBorder="1" applyAlignment="1">
      <alignment horizontal="center" vertical="center"/>
    </xf>
    <xf numFmtId="165" fontId="5" fillId="5" borderId="3" xfId="0" applyNumberFormat="1" applyFont="1" applyFill="1" applyBorder="1" applyAlignment="1">
      <alignment horizontal="center" vertical="center"/>
    </xf>
    <xf numFmtId="0" fontId="5" fillId="8" borderId="15" xfId="0" applyFont="1" applyFill="1" applyBorder="1" applyAlignment="1">
      <alignment horizontal="center" vertical="center"/>
    </xf>
    <xf numFmtId="165" fontId="5" fillId="5" borderId="4" xfId="0" applyNumberFormat="1" applyFont="1" applyFill="1" applyBorder="1" applyAlignment="1">
      <alignment horizontal="center" vertical="center"/>
    </xf>
    <xf numFmtId="0" fontId="5" fillId="8" borderId="16" xfId="0" applyFont="1" applyFill="1" applyBorder="1" applyAlignment="1">
      <alignment horizontal="center" vertical="center"/>
    </xf>
    <xf numFmtId="0" fontId="5" fillId="10" borderId="10" xfId="0" applyFont="1" applyFill="1" applyBorder="1" applyAlignment="1">
      <alignment horizontal="center" vertical="center"/>
    </xf>
    <xf numFmtId="0" fontId="5" fillId="10" borderId="11" xfId="0" applyFont="1" applyFill="1" applyBorder="1" applyAlignment="1">
      <alignment horizontal="center" vertical="center"/>
    </xf>
    <xf numFmtId="0" fontId="5" fillId="10" borderId="18" xfId="0" applyFont="1" applyFill="1" applyBorder="1" applyAlignment="1">
      <alignment horizontal="center" vertical="center"/>
    </xf>
    <xf numFmtId="0" fontId="5" fillId="10" borderId="7" xfId="0" applyFont="1" applyFill="1" applyBorder="1" applyAlignment="1">
      <alignment horizontal="center" vertical="center"/>
    </xf>
    <xf numFmtId="0" fontId="5" fillId="8" borderId="0" xfId="0" applyFont="1" applyFill="1" applyAlignment="1">
      <alignment horizontal="center" vertical="center"/>
    </xf>
    <xf numFmtId="0" fontId="5" fillId="10" borderId="17" xfId="0" applyFont="1" applyFill="1" applyBorder="1" applyAlignment="1">
      <alignment horizontal="center" vertical="center"/>
    </xf>
    <xf numFmtId="0" fontId="5" fillId="8" borderId="12" xfId="0" applyFont="1" applyFill="1" applyBorder="1" applyAlignment="1">
      <alignment horizontal="center" vertical="center"/>
    </xf>
    <xf numFmtId="0" fontId="5" fillId="11" borderId="7" xfId="0" applyFont="1" applyFill="1" applyBorder="1" applyAlignment="1">
      <alignment horizontal="center" vertical="center"/>
    </xf>
    <xf numFmtId="17" fontId="5" fillId="4" borderId="0" xfId="0" applyNumberFormat="1" applyFont="1" applyFill="1" applyAlignment="1">
      <alignment horizontal="center" vertical="center"/>
    </xf>
    <xf numFmtId="0" fontId="5" fillId="11" borderId="17" xfId="0" applyFont="1" applyFill="1" applyBorder="1" applyAlignment="1">
      <alignment horizontal="center" vertical="center"/>
    </xf>
    <xf numFmtId="0" fontId="5" fillId="6" borderId="14" xfId="0" applyFont="1" applyFill="1" applyBorder="1" applyAlignment="1">
      <alignment horizontal="center" vertical="center"/>
    </xf>
    <xf numFmtId="0" fontId="5" fillId="9" borderId="7" xfId="0" applyFont="1" applyFill="1" applyBorder="1" applyAlignment="1">
      <alignment horizontal="center" vertical="center"/>
    </xf>
    <xf numFmtId="0" fontId="5" fillId="10" borderId="12" xfId="0" applyFont="1" applyFill="1" applyBorder="1" applyAlignment="1">
      <alignment horizontal="center" vertical="center"/>
    </xf>
    <xf numFmtId="0" fontId="7" fillId="12" borderId="10" xfId="0" applyFont="1" applyFill="1" applyBorder="1" applyAlignment="1">
      <alignment horizontal="center" vertical="center"/>
    </xf>
    <xf numFmtId="0" fontId="7" fillId="12" borderId="12" xfId="0" applyFont="1" applyFill="1" applyBorder="1" applyAlignment="1">
      <alignment horizontal="center" vertical="center"/>
    </xf>
    <xf numFmtId="0" fontId="5" fillId="7" borderId="0" xfId="0" applyFont="1" applyFill="1" applyAlignment="1">
      <alignment horizontal="center" vertical="center"/>
    </xf>
    <xf numFmtId="0" fontId="8" fillId="7" borderId="0" xfId="0" applyFont="1" applyFill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11" borderId="9" xfId="0" applyFont="1" applyFill="1" applyBorder="1" applyAlignment="1">
      <alignment horizontal="center" vertical="center"/>
    </xf>
    <xf numFmtId="0" fontId="5" fillId="9" borderId="23" xfId="0" applyFont="1" applyFill="1" applyBorder="1" applyAlignment="1">
      <alignment horizontal="center" vertical="center"/>
    </xf>
    <xf numFmtId="0" fontId="7" fillId="7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readingOrder="2"/>
    </xf>
    <xf numFmtId="0" fontId="1" fillId="0" borderId="0" xfId="0" applyFont="1" applyAlignment="1">
      <alignment horizontal="center" vertical="center" readingOrder="2"/>
    </xf>
    <xf numFmtId="0" fontId="6" fillId="7" borderId="19" xfId="0" applyFont="1" applyFill="1" applyBorder="1" applyAlignment="1">
      <alignment horizontal="center" vertical="center"/>
    </xf>
    <xf numFmtId="0" fontId="6" fillId="7" borderId="20" xfId="0" applyFont="1" applyFill="1" applyBorder="1" applyAlignment="1">
      <alignment horizontal="center" vertical="center"/>
    </xf>
    <xf numFmtId="0" fontId="6" fillId="7" borderId="21" xfId="0" applyFont="1" applyFill="1" applyBorder="1" applyAlignment="1">
      <alignment horizontal="center" vertical="center"/>
    </xf>
    <xf numFmtId="0" fontId="6" fillId="7" borderId="22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4940</xdr:colOff>
      <xdr:row>36</xdr:row>
      <xdr:rowOff>148766</xdr:rowOff>
    </xdr:from>
    <xdr:to>
      <xdr:col>10</xdr:col>
      <xdr:colOff>184801</xdr:colOff>
      <xdr:row>41</xdr:row>
      <xdr:rowOff>63041</xdr:rowOff>
    </xdr:to>
    <xdr:sp macro="" textlink="">
      <xdr:nvSpPr>
        <xdr:cNvPr id="2" name="Rectangle 1"/>
        <xdr:cNvSpPr/>
      </xdr:nvSpPr>
      <xdr:spPr>
        <a:xfrm rot="20153340">
          <a:off x="11229218699" y="7321091"/>
          <a:ext cx="2884961" cy="866775"/>
        </a:xfrm>
        <a:prstGeom prst="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1" anchor="ctr"/>
        <a:lstStyle/>
        <a:p>
          <a:pPr algn="ctr" rtl="1"/>
          <a:r>
            <a:rPr lang="ar-EG" sz="1800" b="1">
              <a:solidFill>
                <a:schemeClr val="accent4">
                  <a:lumMod val="75000"/>
                </a:schemeClr>
              </a:solidFill>
            </a:rPr>
            <a:t>عبد</a:t>
          </a:r>
          <a:r>
            <a:rPr lang="ar-EG" sz="1800" b="1" baseline="0">
              <a:solidFill>
                <a:schemeClr val="accent4">
                  <a:lumMod val="75000"/>
                </a:schemeClr>
              </a:solidFill>
            </a:rPr>
            <a:t> العزيز كمال علام</a:t>
          </a:r>
          <a:br>
            <a:rPr lang="ar-EG" sz="1800" b="1" baseline="0">
              <a:solidFill>
                <a:schemeClr val="accent4">
                  <a:lumMod val="75000"/>
                </a:schemeClr>
              </a:solidFill>
            </a:rPr>
          </a:br>
          <a:r>
            <a:rPr lang="en-US" sz="1800" b="1" baseline="0">
              <a:solidFill>
                <a:schemeClr val="accent4">
                  <a:lumMod val="75000"/>
                </a:schemeClr>
              </a:solidFill>
            </a:rPr>
            <a:t>abdelaziz.alam@yahoo.com</a:t>
          </a:r>
          <a:endParaRPr lang="ar-EG" sz="1800" b="1">
            <a:solidFill>
              <a:schemeClr val="accent4">
                <a:lumMod val="75000"/>
              </a:schemeClr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/>
  <dimension ref="A4:M377"/>
  <sheetViews>
    <sheetView rightToLeft="1" zoomScale="85" zoomScaleNormal="85" workbookViewId="0">
      <selection activeCell="E19" sqref="E19"/>
    </sheetView>
  </sheetViews>
  <sheetFormatPr defaultColWidth="15.875" defaultRowHeight="16.5" customHeight="1"/>
  <cols>
    <col min="1" max="1" width="5.75" style="19" customWidth="1"/>
    <col min="2" max="2" width="6.625" style="19" hidden="1" customWidth="1"/>
    <col min="3" max="3" width="5.75" style="19" hidden="1" customWidth="1"/>
    <col min="4" max="5" width="15.875" style="19"/>
    <col min="6" max="6" width="32.625" style="19" bestFit="1" customWidth="1"/>
    <col min="7" max="7" width="14.625" style="19" bestFit="1" customWidth="1"/>
    <col min="8" max="8" width="17.25" style="19" customWidth="1"/>
    <col min="9" max="9" width="25.625" style="19" bestFit="1" customWidth="1"/>
    <col min="10" max="10" width="15.875" style="19"/>
    <col min="11" max="11" width="11.75" style="19" customWidth="1"/>
    <col min="12" max="12" width="15.875" style="19"/>
    <col min="13" max="13" width="9.875" style="19" customWidth="1"/>
    <col min="14" max="16384" width="15.875" style="19"/>
  </cols>
  <sheetData>
    <row r="4" spans="1:13" ht="16.5" customHeight="1">
      <c r="G4" s="58" t="s">
        <v>194</v>
      </c>
      <c r="H4" s="58"/>
    </row>
    <row r="5" spans="1:13" ht="16.5" customHeight="1">
      <c r="G5" s="58"/>
      <c r="H5" s="58"/>
    </row>
    <row r="6" spans="1:13" ht="16.5" customHeight="1" thickBot="1">
      <c r="E6" s="19">
        <f>SUM(E8:E375)</f>
        <v>1979345.0600000008</v>
      </c>
    </row>
    <row r="7" spans="1:13" ht="25.5" customHeight="1">
      <c r="A7" s="22" t="s">
        <v>0</v>
      </c>
      <c r="B7" s="22"/>
      <c r="C7" s="22"/>
      <c r="D7" s="22" t="s">
        <v>1</v>
      </c>
      <c r="E7" s="22" t="s">
        <v>2</v>
      </c>
      <c r="F7" s="22" t="s">
        <v>3</v>
      </c>
      <c r="G7" s="22" t="s">
        <v>24</v>
      </c>
      <c r="H7" s="22" t="s">
        <v>4</v>
      </c>
      <c r="I7" s="22" t="s">
        <v>5</v>
      </c>
      <c r="J7" s="22" t="s">
        <v>6</v>
      </c>
      <c r="K7" s="22" t="s">
        <v>7</v>
      </c>
      <c r="L7" s="22" t="s">
        <v>8</v>
      </c>
      <c r="M7" s="22" t="s">
        <v>9</v>
      </c>
    </row>
    <row r="8" spans="1:13" ht="16.5" hidden="1" customHeight="1">
      <c r="A8" s="23">
        <v>1</v>
      </c>
      <c r="B8" s="23">
        <f>YEAR(D8)</f>
        <v>2007</v>
      </c>
      <c r="C8" s="23">
        <f>MONTH(D8)</f>
        <v>9</v>
      </c>
      <c r="D8" s="24">
        <v>39337</v>
      </c>
      <c r="E8" s="23">
        <v>278</v>
      </c>
      <c r="F8" s="23" t="s">
        <v>10</v>
      </c>
      <c r="G8" s="23"/>
      <c r="H8" s="23" t="s">
        <v>17</v>
      </c>
      <c r="I8" s="23"/>
      <c r="J8" s="23" t="s">
        <v>11</v>
      </c>
      <c r="K8" s="23"/>
      <c r="L8" s="23" t="s">
        <v>15</v>
      </c>
      <c r="M8" s="23">
        <v>29</v>
      </c>
    </row>
    <row r="9" spans="1:13" ht="16.5" hidden="1" customHeight="1">
      <c r="A9" s="23">
        <v>2</v>
      </c>
      <c r="B9" s="23">
        <f t="shared" ref="B9:B72" si="0">YEAR(D9)</f>
        <v>2007</v>
      </c>
      <c r="C9" s="23">
        <f t="shared" ref="C9:C72" si="1">MONTH(D9)</f>
        <v>9</v>
      </c>
      <c r="D9" s="24">
        <v>39340</v>
      </c>
      <c r="E9" s="23">
        <v>17.5</v>
      </c>
      <c r="F9" s="23" t="s">
        <v>12</v>
      </c>
      <c r="G9" s="23"/>
      <c r="H9" s="23" t="s">
        <v>252</v>
      </c>
      <c r="I9" s="23" t="s">
        <v>13</v>
      </c>
      <c r="J9" s="23" t="s">
        <v>14</v>
      </c>
      <c r="K9" s="23"/>
      <c r="L9" s="23" t="s">
        <v>15</v>
      </c>
      <c r="M9" s="23">
        <v>36</v>
      </c>
    </row>
    <row r="10" spans="1:13" ht="16.5" hidden="1" customHeight="1">
      <c r="A10" s="23">
        <v>3</v>
      </c>
      <c r="B10" s="23">
        <f t="shared" si="0"/>
        <v>2007</v>
      </c>
      <c r="C10" s="23">
        <f t="shared" si="1"/>
        <v>9</v>
      </c>
      <c r="D10" s="24">
        <v>39346</v>
      </c>
      <c r="E10" s="23">
        <v>4200</v>
      </c>
      <c r="F10" s="23" t="s">
        <v>16</v>
      </c>
      <c r="G10" s="23"/>
      <c r="H10" s="23" t="s">
        <v>17</v>
      </c>
      <c r="I10" s="23" t="s">
        <v>18</v>
      </c>
      <c r="J10" s="23" t="s">
        <v>19</v>
      </c>
      <c r="K10" s="23"/>
      <c r="L10" s="23" t="s">
        <v>15</v>
      </c>
      <c r="M10" s="23">
        <v>68</v>
      </c>
    </row>
    <row r="11" spans="1:13" ht="16.5" hidden="1" customHeight="1">
      <c r="A11" s="23">
        <v>4</v>
      </c>
      <c r="B11" s="23">
        <f t="shared" si="0"/>
        <v>2007</v>
      </c>
      <c r="C11" s="23">
        <f t="shared" si="1"/>
        <v>9</v>
      </c>
      <c r="D11" s="24">
        <v>39350</v>
      </c>
      <c r="E11" s="23">
        <v>725</v>
      </c>
      <c r="F11" s="23" t="s">
        <v>16</v>
      </c>
      <c r="G11" s="23"/>
      <c r="H11" s="23" t="s">
        <v>17</v>
      </c>
      <c r="I11" s="23" t="s">
        <v>20</v>
      </c>
      <c r="J11" s="23" t="s">
        <v>19</v>
      </c>
      <c r="K11" s="23"/>
      <c r="L11" s="23" t="s">
        <v>15</v>
      </c>
      <c r="M11" s="23">
        <v>63</v>
      </c>
    </row>
    <row r="12" spans="1:13" ht="16.5" hidden="1" customHeight="1">
      <c r="A12" s="23">
        <v>5</v>
      </c>
      <c r="B12" s="23">
        <f t="shared" si="0"/>
        <v>2007</v>
      </c>
      <c r="C12" s="23">
        <f t="shared" si="1"/>
        <v>9</v>
      </c>
      <c r="D12" s="24">
        <v>39345</v>
      </c>
      <c r="E12" s="23">
        <v>5200</v>
      </c>
      <c r="F12" s="23" t="s">
        <v>16</v>
      </c>
      <c r="G12" s="23"/>
      <c r="H12" s="23" t="s">
        <v>17</v>
      </c>
      <c r="I12" s="23" t="s">
        <v>21</v>
      </c>
      <c r="J12" s="23" t="s">
        <v>19</v>
      </c>
      <c r="K12" s="23"/>
      <c r="L12" s="23" t="s">
        <v>15</v>
      </c>
      <c r="M12" s="23">
        <v>53</v>
      </c>
    </row>
    <row r="13" spans="1:13" ht="16.5" hidden="1" customHeight="1">
      <c r="A13" s="23">
        <v>6</v>
      </c>
      <c r="B13" s="23">
        <f t="shared" si="0"/>
        <v>2007</v>
      </c>
      <c r="C13" s="23">
        <f t="shared" si="1"/>
        <v>6</v>
      </c>
      <c r="D13" s="24">
        <v>39247</v>
      </c>
      <c r="E13" s="23">
        <v>1500</v>
      </c>
      <c r="F13" s="23" t="s">
        <v>16</v>
      </c>
      <c r="G13" s="23"/>
      <c r="H13" s="23" t="s">
        <v>17</v>
      </c>
      <c r="I13" s="23" t="s">
        <v>22</v>
      </c>
      <c r="J13" s="23" t="s">
        <v>19</v>
      </c>
      <c r="K13" s="23"/>
      <c r="L13" s="23" t="s">
        <v>15</v>
      </c>
      <c r="M13" s="23">
        <v>31</v>
      </c>
    </row>
    <row r="14" spans="1:13" ht="16.5" customHeight="1">
      <c r="A14" s="23">
        <v>7</v>
      </c>
      <c r="B14" s="23">
        <f t="shared" si="0"/>
        <v>2007</v>
      </c>
      <c r="C14" s="23">
        <f t="shared" si="1"/>
        <v>9</v>
      </c>
      <c r="D14" s="24">
        <v>39345</v>
      </c>
      <c r="E14" s="23">
        <v>440</v>
      </c>
      <c r="F14" s="23" t="s">
        <v>23</v>
      </c>
      <c r="G14" s="23" t="s">
        <v>25</v>
      </c>
      <c r="H14" s="23" t="s">
        <v>250</v>
      </c>
      <c r="I14" s="23" t="s">
        <v>26</v>
      </c>
      <c r="J14" s="23" t="s">
        <v>30</v>
      </c>
      <c r="K14" s="23"/>
      <c r="L14" s="23" t="s">
        <v>27</v>
      </c>
      <c r="M14" s="23">
        <v>3</v>
      </c>
    </row>
    <row r="15" spans="1:13" ht="16.5" customHeight="1">
      <c r="A15" s="23">
        <v>8</v>
      </c>
      <c r="B15" s="23">
        <f t="shared" si="0"/>
        <v>2007</v>
      </c>
      <c r="C15" s="23">
        <f t="shared" si="1"/>
        <v>9</v>
      </c>
      <c r="D15" s="24">
        <v>39346</v>
      </c>
      <c r="E15" s="23">
        <v>8608</v>
      </c>
      <c r="F15" s="23" t="s">
        <v>23</v>
      </c>
      <c r="G15" s="23" t="s">
        <v>25</v>
      </c>
      <c r="H15" s="23" t="s">
        <v>28</v>
      </c>
      <c r="I15" s="23" t="s">
        <v>29</v>
      </c>
      <c r="J15" s="23" t="s">
        <v>30</v>
      </c>
      <c r="K15" s="23"/>
      <c r="L15" s="23" t="s">
        <v>27</v>
      </c>
      <c r="M15" s="23">
        <v>2</v>
      </c>
    </row>
    <row r="16" spans="1:13" ht="16.5" customHeight="1">
      <c r="A16" s="23">
        <v>9</v>
      </c>
      <c r="B16" s="23">
        <f t="shared" si="0"/>
        <v>2007</v>
      </c>
      <c r="C16" s="23">
        <f t="shared" si="1"/>
        <v>9</v>
      </c>
      <c r="D16" s="24">
        <v>39337</v>
      </c>
      <c r="E16" s="23">
        <v>265</v>
      </c>
      <c r="F16" s="23" t="s">
        <v>23</v>
      </c>
      <c r="G16" s="23" t="s">
        <v>25</v>
      </c>
      <c r="H16" s="23" t="s">
        <v>250</v>
      </c>
      <c r="I16" s="23" t="s">
        <v>31</v>
      </c>
      <c r="J16" s="23" t="s">
        <v>30</v>
      </c>
      <c r="K16" s="23"/>
      <c r="L16" s="23" t="s">
        <v>27</v>
      </c>
      <c r="M16" s="23">
        <v>1</v>
      </c>
    </row>
    <row r="17" spans="1:13" ht="16.5" hidden="1" customHeight="1">
      <c r="A17" s="23">
        <v>10</v>
      </c>
      <c r="B17" s="23">
        <f t="shared" si="0"/>
        <v>2008</v>
      </c>
      <c r="C17" s="23">
        <f t="shared" si="1"/>
        <v>10</v>
      </c>
      <c r="D17" s="24">
        <v>39751</v>
      </c>
      <c r="E17" s="23">
        <v>19855</v>
      </c>
      <c r="F17" s="23" t="s">
        <v>32</v>
      </c>
      <c r="G17" s="23"/>
      <c r="H17" s="23" t="s">
        <v>33</v>
      </c>
      <c r="I17" s="23" t="s">
        <v>34</v>
      </c>
      <c r="J17" s="23" t="s">
        <v>30</v>
      </c>
      <c r="K17" s="23"/>
      <c r="L17" s="23" t="s">
        <v>15</v>
      </c>
      <c r="M17" s="23">
        <v>7</v>
      </c>
    </row>
    <row r="18" spans="1:13" ht="16.5" customHeight="1">
      <c r="A18" s="23">
        <v>11</v>
      </c>
      <c r="B18" s="23">
        <f t="shared" si="0"/>
        <v>2007</v>
      </c>
      <c r="C18" s="23">
        <f t="shared" si="1"/>
        <v>9</v>
      </c>
      <c r="D18" s="24">
        <v>39327</v>
      </c>
      <c r="E18" s="23">
        <v>20000</v>
      </c>
      <c r="F18" s="23" t="s">
        <v>130</v>
      </c>
      <c r="G18" s="23" t="s">
        <v>36</v>
      </c>
      <c r="H18" s="23" t="s">
        <v>250</v>
      </c>
      <c r="I18" s="23" t="s">
        <v>37</v>
      </c>
      <c r="J18" s="23" t="s">
        <v>30</v>
      </c>
      <c r="K18" s="23"/>
      <c r="L18" s="23" t="s">
        <v>27</v>
      </c>
      <c r="M18" s="23"/>
    </row>
    <row r="19" spans="1:13" ht="16.5" customHeight="1">
      <c r="A19" s="23">
        <v>12</v>
      </c>
      <c r="B19" s="23">
        <f t="shared" si="0"/>
        <v>2008</v>
      </c>
      <c r="C19" s="23">
        <f t="shared" si="1"/>
        <v>4</v>
      </c>
      <c r="D19" s="24">
        <v>39540</v>
      </c>
      <c r="E19" s="23">
        <v>21697.5</v>
      </c>
      <c r="F19" s="23" t="s">
        <v>23</v>
      </c>
      <c r="G19" s="23" t="s">
        <v>25</v>
      </c>
      <c r="H19" s="23" t="s">
        <v>250</v>
      </c>
      <c r="I19" s="23" t="s">
        <v>38</v>
      </c>
      <c r="J19" s="23" t="s">
        <v>30</v>
      </c>
      <c r="K19" s="23"/>
      <c r="L19" s="23" t="s">
        <v>27</v>
      </c>
      <c r="M19" s="23">
        <v>369</v>
      </c>
    </row>
    <row r="20" spans="1:13" ht="16.5" customHeight="1">
      <c r="A20" s="23">
        <v>13</v>
      </c>
      <c r="B20" s="23">
        <f t="shared" si="0"/>
        <v>2008</v>
      </c>
      <c r="C20" s="23">
        <f t="shared" si="1"/>
        <v>8</v>
      </c>
      <c r="D20" s="24">
        <v>39682</v>
      </c>
      <c r="E20" s="23">
        <v>2344</v>
      </c>
      <c r="F20" s="23" t="s">
        <v>23</v>
      </c>
      <c r="G20" s="23" t="s">
        <v>25</v>
      </c>
      <c r="H20" s="23" t="s">
        <v>250</v>
      </c>
      <c r="I20" s="23" t="s">
        <v>31</v>
      </c>
      <c r="J20" s="23" t="s">
        <v>30</v>
      </c>
      <c r="K20" s="23"/>
      <c r="L20" s="23" t="s">
        <v>27</v>
      </c>
      <c r="M20" s="23">
        <v>369</v>
      </c>
    </row>
    <row r="21" spans="1:13" ht="16.5" customHeight="1">
      <c r="A21" s="23">
        <v>14</v>
      </c>
      <c r="B21" s="23">
        <f t="shared" si="0"/>
        <v>2007</v>
      </c>
      <c r="C21" s="23">
        <f t="shared" si="1"/>
        <v>11</v>
      </c>
      <c r="D21" s="24">
        <v>39390</v>
      </c>
      <c r="E21" s="23">
        <v>4800</v>
      </c>
      <c r="F21" s="23" t="s">
        <v>130</v>
      </c>
      <c r="G21" s="23" t="s">
        <v>36</v>
      </c>
      <c r="H21" s="23" t="s">
        <v>250</v>
      </c>
      <c r="I21" s="23" t="s">
        <v>39</v>
      </c>
      <c r="J21" s="23" t="s">
        <v>30</v>
      </c>
      <c r="K21" s="23"/>
      <c r="L21" s="23" t="s">
        <v>27</v>
      </c>
      <c r="M21" s="23">
        <v>99</v>
      </c>
    </row>
    <row r="22" spans="1:13" ht="16.5" customHeight="1">
      <c r="A22" s="23">
        <v>15</v>
      </c>
      <c r="B22" s="23">
        <f t="shared" si="0"/>
        <v>2008</v>
      </c>
      <c r="C22" s="23">
        <f t="shared" si="1"/>
        <v>8</v>
      </c>
      <c r="D22" s="24">
        <v>39690</v>
      </c>
      <c r="E22" s="23">
        <v>14993</v>
      </c>
      <c r="F22" s="23" t="s">
        <v>40</v>
      </c>
      <c r="G22" s="23" t="s">
        <v>41</v>
      </c>
      <c r="H22" s="23" t="s">
        <v>250</v>
      </c>
      <c r="I22" s="23" t="s">
        <v>42</v>
      </c>
      <c r="J22" s="23" t="s">
        <v>30</v>
      </c>
      <c r="K22" s="23"/>
      <c r="L22" s="23" t="s">
        <v>27</v>
      </c>
      <c r="M22" s="23">
        <v>390</v>
      </c>
    </row>
    <row r="23" spans="1:13" ht="16.5" customHeight="1">
      <c r="A23" s="23">
        <v>16</v>
      </c>
      <c r="B23" s="23">
        <f t="shared" si="0"/>
        <v>2008</v>
      </c>
      <c r="C23" s="23">
        <f t="shared" si="1"/>
        <v>8</v>
      </c>
      <c r="D23" s="24">
        <v>39682</v>
      </c>
      <c r="E23" s="23">
        <v>38325</v>
      </c>
      <c r="F23" s="23" t="s">
        <v>23</v>
      </c>
      <c r="G23" s="23" t="s">
        <v>25</v>
      </c>
      <c r="H23" s="23" t="s">
        <v>250</v>
      </c>
      <c r="I23" s="23" t="s">
        <v>43</v>
      </c>
      <c r="J23" s="23" t="s">
        <v>30</v>
      </c>
      <c r="K23" s="23"/>
      <c r="L23" s="23" t="s">
        <v>27</v>
      </c>
      <c r="M23" s="23"/>
    </row>
    <row r="24" spans="1:13" ht="16.5" customHeight="1">
      <c r="A24" s="23">
        <v>17</v>
      </c>
      <c r="B24" s="23">
        <f t="shared" si="0"/>
        <v>2008</v>
      </c>
      <c r="C24" s="23">
        <f t="shared" si="1"/>
        <v>8</v>
      </c>
      <c r="D24" s="24">
        <v>39680</v>
      </c>
      <c r="E24" s="23">
        <v>25404</v>
      </c>
      <c r="F24" s="23" t="s">
        <v>23</v>
      </c>
      <c r="G24" s="23" t="s">
        <v>25</v>
      </c>
      <c r="H24" s="23" t="s">
        <v>250</v>
      </c>
      <c r="I24" s="23" t="s">
        <v>44</v>
      </c>
      <c r="J24" s="23" t="s">
        <v>30</v>
      </c>
      <c r="K24" s="23"/>
      <c r="L24" s="23" t="s">
        <v>27</v>
      </c>
      <c r="M24" s="23"/>
    </row>
    <row r="25" spans="1:13" ht="16.5" customHeight="1">
      <c r="A25" s="23">
        <v>18</v>
      </c>
      <c r="B25" s="23">
        <f t="shared" si="0"/>
        <v>2008</v>
      </c>
      <c r="C25" s="23">
        <f t="shared" si="1"/>
        <v>8</v>
      </c>
      <c r="D25" s="24">
        <v>39680</v>
      </c>
      <c r="E25" s="23">
        <v>8267.25</v>
      </c>
      <c r="F25" s="23" t="s">
        <v>23</v>
      </c>
      <c r="G25" s="23" t="s">
        <v>25</v>
      </c>
      <c r="H25" s="23" t="s">
        <v>250</v>
      </c>
      <c r="I25" s="23" t="s">
        <v>45</v>
      </c>
      <c r="J25" s="23" t="s">
        <v>30</v>
      </c>
      <c r="K25" s="23"/>
      <c r="L25" s="23" t="s">
        <v>27</v>
      </c>
      <c r="M25" s="23"/>
    </row>
    <row r="26" spans="1:13" ht="16.5" customHeight="1">
      <c r="A26" s="23">
        <v>19</v>
      </c>
      <c r="B26" s="23">
        <f t="shared" si="0"/>
        <v>2008</v>
      </c>
      <c r="C26" s="23">
        <f t="shared" si="1"/>
        <v>8</v>
      </c>
      <c r="D26" s="24">
        <v>39684</v>
      </c>
      <c r="E26" s="23">
        <v>4325.25</v>
      </c>
      <c r="F26" s="23" t="s">
        <v>23</v>
      </c>
      <c r="G26" s="23" t="s">
        <v>25</v>
      </c>
      <c r="H26" s="23" t="s">
        <v>250</v>
      </c>
      <c r="I26" s="23" t="s">
        <v>46</v>
      </c>
      <c r="J26" s="23" t="s">
        <v>30</v>
      </c>
      <c r="K26" s="23"/>
      <c r="L26" s="23" t="s">
        <v>27</v>
      </c>
      <c r="M26" s="23"/>
    </row>
    <row r="27" spans="1:13" ht="16.5" customHeight="1">
      <c r="A27" s="23">
        <v>20</v>
      </c>
      <c r="B27" s="23">
        <f t="shared" si="0"/>
        <v>2007</v>
      </c>
      <c r="C27" s="23">
        <f t="shared" si="1"/>
        <v>11</v>
      </c>
      <c r="D27" s="24">
        <v>39391</v>
      </c>
      <c r="E27" s="23">
        <v>13300</v>
      </c>
      <c r="F27" s="23" t="s">
        <v>23</v>
      </c>
      <c r="G27" s="23" t="s">
        <v>25</v>
      </c>
      <c r="H27" s="23" t="s">
        <v>250</v>
      </c>
      <c r="I27" s="23" t="s">
        <v>47</v>
      </c>
      <c r="J27" s="23" t="s">
        <v>30</v>
      </c>
      <c r="K27" s="23"/>
      <c r="L27" s="23" t="s">
        <v>27</v>
      </c>
      <c r="M27" s="23"/>
    </row>
    <row r="28" spans="1:13" ht="16.5" hidden="1" customHeight="1">
      <c r="A28" s="23">
        <v>21</v>
      </c>
      <c r="B28" s="23">
        <f t="shared" si="0"/>
        <v>2007</v>
      </c>
      <c r="C28" s="23">
        <f t="shared" si="1"/>
        <v>9</v>
      </c>
      <c r="D28" s="24">
        <v>39342</v>
      </c>
      <c r="E28" s="23">
        <v>67</v>
      </c>
      <c r="F28" s="23" t="s">
        <v>48</v>
      </c>
      <c r="G28" s="23"/>
      <c r="H28" s="23" t="s">
        <v>250</v>
      </c>
      <c r="I28" s="23" t="s">
        <v>49</v>
      </c>
      <c r="J28" s="23" t="s">
        <v>30</v>
      </c>
      <c r="K28" s="23">
        <v>1501</v>
      </c>
      <c r="L28" s="23" t="s">
        <v>15</v>
      </c>
      <c r="M28" s="23">
        <v>43</v>
      </c>
    </row>
    <row r="29" spans="1:13" ht="16.5" hidden="1" customHeight="1">
      <c r="A29" s="23">
        <v>22</v>
      </c>
      <c r="B29" s="23">
        <f t="shared" si="0"/>
        <v>2007</v>
      </c>
      <c r="C29" s="23">
        <f t="shared" si="1"/>
        <v>9</v>
      </c>
      <c r="D29" s="24">
        <v>39340</v>
      </c>
      <c r="E29" s="23">
        <v>895</v>
      </c>
      <c r="F29" s="23" t="s">
        <v>50</v>
      </c>
      <c r="G29" s="23"/>
      <c r="H29" s="23" t="s">
        <v>250</v>
      </c>
      <c r="I29" s="23" t="s">
        <v>51</v>
      </c>
      <c r="J29" s="23" t="s">
        <v>30</v>
      </c>
      <c r="K29" s="23"/>
      <c r="L29" s="23" t="s">
        <v>15</v>
      </c>
      <c r="M29" s="23">
        <v>35</v>
      </c>
    </row>
    <row r="30" spans="1:13" ht="16.5" customHeight="1">
      <c r="A30" s="23">
        <v>23</v>
      </c>
      <c r="B30" s="23">
        <f t="shared" si="0"/>
        <v>2007</v>
      </c>
      <c r="C30" s="23">
        <f t="shared" si="1"/>
        <v>9</v>
      </c>
      <c r="D30" s="24">
        <v>39344</v>
      </c>
      <c r="E30" s="23">
        <v>43.51</v>
      </c>
      <c r="F30" s="23" t="s">
        <v>52</v>
      </c>
      <c r="G30" s="23" t="s">
        <v>53</v>
      </c>
      <c r="H30" s="23" t="s">
        <v>250</v>
      </c>
      <c r="I30" s="23" t="s">
        <v>54</v>
      </c>
      <c r="J30" s="23" t="s">
        <v>30</v>
      </c>
      <c r="K30" s="23">
        <v>87</v>
      </c>
      <c r="L30" s="23" t="s">
        <v>27</v>
      </c>
      <c r="M30" s="23">
        <v>52</v>
      </c>
    </row>
    <row r="31" spans="1:13" ht="16.5" customHeight="1">
      <c r="A31" s="23">
        <v>24</v>
      </c>
      <c r="B31" s="23">
        <f t="shared" si="0"/>
        <v>2007</v>
      </c>
      <c r="C31" s="23">
        <f t="shared" si="1"/>
        <v>9</v>
      </c>
      <c r="D31" s="24">
        <v>39343</v>
      </c>
      <c r="E31" s="23">
        <v>2100</v>
      </c>
      <c r="F31" s="23" t="s">
        <v>40</v>
      </c>
      <c r="G31" s="23">
        <v>31764</v>
      </c>
      <c r="H31" s="23" t="s">
        <v>250</v>
      </c>
      <c r="I31" s="23" t="s">
        <v>55</v>
      </c>
      <c r="J31" s="23" t="s">
        <v>30</v>
      </c>
      <c r="K31" s="23"/>
      <c r="L31" s="23" t="s">
        <v>27</v>
      </c>
      <c r="M31" s="23">
        <v>48</v>
      </c>
    </row>
    <row r="32" spans="1:13" ht="16.5" customHeight="1">
      <c r="A32" s="23">
        <v>25</v>
      </c>
      <c r="B32" s="23">
        <f t="shared" si="0"/>
        <v>2007</v>
      </c>
      <c r="C32" s="23">
        <f t="shared" si="1"/>
        <v>9</v>
      </c>
      <c r="D32" s="24">
        <v>39340</v>
      </c>
      <c r="E32" s="23">
        <v>3450</v>
      </c>
      <c r="F32" s="23" t="s">
        <v>56</v>
      </c>
      <c r="G32" s="23">
        <v>918532</v>
      </c>
      <c r="H32" s="23" t="s">
        <v>250</v>
      </c>
      <c r="I32" s="23" t="s">
        <v>57</v>
      </c>
      <c r="J32" s="23" t="s">
        <v>30</v>
      </c>
      <c r="K32" s="23"/>
      <c r="L32" s="23" t="s">
        <v>27</v>
      </c>
      <c r="M32" s="23">
        <v>32</v>
      </c>
    </row>
    <row r="33" spans="1:13" ht="16.5" customHeight="1">
      <c r="A33" s="23">
        <v>26</v>
      </c>
      <c r="B33" s="23">
        <f t="shared" si="0"/>
        <v>2007</v>
      </c>
      <c r="C33" s="23">
        <f t="shared" si="1"/>
        <v>10</v>
      </c>
      <c r="D33" s="24">
        <v>39366</v>
      </c>
      <c r="E33" s="23">
        <v>2500</v>
      </c>
      <c r="F33" s="23" t="s">
        <v>58</v>
      </c>
      <c r="G33" s="23" t="s">
        <v>59</v>
      </c>
      <c r="H33" s="23" t="s">
        <v>250</v>
      </c>
      <c r="I33" s="23" t="s">
        <v>60</v>
      </c>
      <c r="J33" s="23" t="s">
        <v>30</v>
      </c>
      <c r="K33" s="23"/>
      <c r="L33" s="23" t="s">
        <v>27</v>
      </c>
      <c r="M33" s="23">
        <v>89</v>
      </c>
    </row>
    <row r="34" spans="1:13" ht="16.5" customHeight="1">
      <c r="A34" s="23">
        <v>27</v>
      </c>
      <c r="B34" s="23">
        <f t="shared" si="0"/>
        <v>2007</v>
      </c>
      <c r="C34" s="23">
        <f t="shared" si="1"/>
        <v>11</v>
      </c>
      <c r="D34" s="24">
        <v>39397</v>
      </c>
      <c r="E34" s="23">
        <v>1225</v>
      </c>
      <c r="F34" s="23" t="s">
        <v>61</v>
      </c>
      <c r="G34" s="23" t="s">
        <v>62</v>
      </c>
      <c r="H34" s="23" t="s">
        <v>250</v>
      </c>
      <c r="I34" s="23" t="s">
        <v>63</v>
      </c>
      <c r="J34" s="23" t="s">
        <v>30</v>
      </c>
      <c r="K34" s="23"/>
      <c r="L34" s="23" t="s">
        <v>27</v>
      </c>
      <c r="M34" s="23">
        <v>10</v>
      </c>
    </row>
    <row r="35" spans="1:13" ht="16.5" customHeight="1">
      <c r="A35" s="23">
        <v>28</v>
      </c>
      <c r="B35" s="23">
        <f t="shared" si="0"/>
        <v>2007</v>
      </c>
      <c r="C35" s="23">
        <f t="shared" si="1"/>
        <v>10</v>
      </c>
      <c r="D35" s="24">
        <v>39374</v>
      </c>
      <c r="E35" s="23">
        <v>7200</v>
      </c>
      <c r="F35" s="23" t="s">
        <v>61</v>
      </c>
      <c r="G35" s="23" t="s">
        <v>62</v>
      </c>
      <c r="H35" s="23" t="s">
        <v>250</v>
      </c>
      <c r="I35" s="23" t="s">
        <v>64</v>
      </c>
      <c r="J35" s="23" t="s">
        <v>30</v>
      </c>
      <c r="K35" s="23"/>
      <c r="L35" s="23" t="s">
        <v>27</v>
      </c>
      <c r="M35" s="23">
        <v>89</v>
      </c>
    </row>
    <row r="36" spans="1:13" ht="16.5" customHeight="1">
      <c r="A36" s="23">
        <v>29</v>
      </c>
      <c r="B36" s="23">
        <f t="shared" si="0"/>
        <v>2007</v>
      </c>
      <c r="C36" s="23">
        <f t="shared" si="1"/>
        <v>11</v>
      </c>
      <c r="D36" s="24">
        <v>39405</v>
      </c>
      <c r="E36" s="23">
        <v>2855</v>
      </c>
      <c r="F36" s="23" t="s">
        <v>65</v>
      </c>
      <c r="G36" s="23" t="s">
        <v>66</v>
      </c>
      <c r="H36" s="23" t="s">
        <v>250</v>
      </c>
      <c r="I36" s="23" t="s">
        <v>31</v>
      </c>
      <c r="J36" s="23" t="s">
        <v>30</v>
      </c>
      <c r="K36" s="23"/>
      <c r="L36" s="23" t="s">
        <v>27</v>
      </c>
      <c r="M36" s="23">
        <v>110</v>
      </c>
    </row>
    <row r="37" spans="1:13" ht="16.5" customHeight="1">
      <c r="A37" s="23">
        <v>30</v>
      </c>
      <c r="B37" s="23">
        <f t="shared" si="0"/>
        <v>2007</v>
      </c>
      <c r="C37" s="23">
        <f t="shared" si="1"/>
        <v>12</v>
      </c>
      <c r="D37" s="24">
        <v>39419</v>
      </c>
      <c r="E37" s="23">
        <v>2930</v>
      </c>
      <c r="F37" s="23" t="s">
        <v>23</v>
      </c>
      <c r="G37" s="23" t="s">
        <v>25</v>
      </c>
      <c r="H37" s="23" t="s">
        <v>250</v>
      </c>
      <c r="I37" s="23" t="s">
        <v>67</v>
      </c>
      <c r="J37" s="23" t="s">
        <v>30</v>
      </c>
      <c r="K37" s="23"/>
      <c r="L37" s="23" t="s">
        <v>27</v>
      </c>
      <c r="M37" s="23">
        <v>139</v>
      </c>
    </row>
    <row r="38" spans="1:13" ht="16.5" customHeight="1">
      <c r="A38" s="23">
        <v>31</v>
      </c>
      <c r="B38" s="23">
        <f t="shared" si="0"/>
        <v>2008</v>
      </c>
      <c r="C38" s="23">
        <f t="shared" si="1"/>
        <v>5</v>
      </c>
      <c r="D38" s="24">
        <v>39590</v>
      </c>
      <c r="E38" s="23">
        <v>2595</v>
      </c>
      <c r="F38" s="23" t="s">
        <v>65</v>
      </c>
      <c r="G38" s="23" t="s">
        <v>66</v>
      </c>
      <c r="H38" s="23" t="s">
        <v>250</v>
      </c>
      <c r="I38" s="23" t="s">
        <v>68</v>
      </c>
      <c r="J38" s="23" t="s">
        <v>30</v>
      </c>
      <c r="K38" s="23"/>
      <c r="L38" s="23" t="s">
        <v>27</v>
      </c>
      <c r="M38" s="23">
        <v>290</v>
      </c>
    </row>
    <row r="39" spans="1:13" ht="16.5" customHeight="1">
      <c r="A39" s="23">
        <v>32</v>
      </c>
      <c r="B39" s="23">
        <f t="shared" si="0"/>
        <v>2008</v>
      </c>
      <c r="C39" s="23">
        <f t="shared" si="1"/>
        <v>6</v>
      </c>
      <c r="D39" s="24">
        <v>39617</v>
      </c>
      <c r="E39" s="23">
        <v>3760</v>
      </c>
      <c r="F39" s="23" t="s">
        <v>40</v>
      </c>
      <c r="G39" s="23" t="s">
        <v>69</v>
      </c>
      <c r="H39" s="23" t="s">
        <v>250</v>
      </c>
      <c r="I39" s="23" t="s">
        <v>70</v>
      </c>
      <c r="J39" s="23" t="s">
        <v>30</v>
      </c>
      <c r="K39" s="23"/>
      <c r="L39" s="23" t="s">
        <v>27</v>
      </c>
      <c r="M39" s="23">
        <v>323</v>
      </c>
    </row>
    <row r="40" spans="1:13" ht="16.5" customHeight="1">
      <c r="A40" s="23">
        <v>33</v>
      </c>
      <c r="B40" s="23">
        <f t="shared" si="0"/>
        <v>2008</v>
      </c>
      <c r="C40" s="23">
        <f t="shared" si="1"/>
        <v>5</v>
      </c>
      <c r="D40" s="24">
        <v>39572</v>
      </c>
      <c r="E40" s="23">
        <v>4136.5</v>
      </c>
      <c r="F40" s="23" t="s">
        <v>40</v>
      </c>
      <c r="G40" s="23" t="s">
        <v>69</v>
      </c>
      <c r="H40" s="23" t="s">
        <v>250</v>
      </c>
      <c r="I40" s="23" t="s">
        <v>71</v>
      </c>
      <c r="J40" s="23" t="s">
        <v>30</v>
      </c>
      <c r="K40" s="23"/>
      <c r="L40" s="23" t="s">
        <v>27</v>
      </c>
      <c r="M40" s="23">
        <v>279</v>
      </c>
    </row>
    <row r="41" spans="1:13" ht="16.5" customHeight="1">
      <c r="A41" s="23">
        <v>34</v>
      </c>
      <c r="B41" s="23">
        <f t="shared" si="0"/>
        <v>2008</v>
      </c>
      <c r="C41" s="23">
        <f t="shared" si="1"/>
        <v>5</v>
      </c>
      <c r="D41" s="24">
        <v>39581</v>
      </c>
      <c r="E41" s="23">
        <v>2915</v>
      </c>
      <c r="F41" s="23" t="s">
        <v>23</v>
      </c>
      <c r="G41" s="23" t="s">
        <v>25</v>
      </c>
      <c r="H41" s="23" t="s">
        <v>250</v>
      </c>
      <c r="I41" s="23" t="s">
        <v>31</v>
      </c>
      <c r="J41" s="23" t="s">
        <v>30</v>
      </c>
      <c r="K41" s="23"/>
      <c r="L41" s="23" t="s">
        <v>27</v>
      </c>
      <c r="M41" s="23">
        <v>283</v>
      </c>
    </row>
    <row r="42" spans="1:13" ht="16.5" hidden="1" customHeight="1">
      <c r="A42" s="23">
        <v>35</v>
      </c>
      <c r="B42" s="23">
        <f t="shared" si="0"/>
        <v>2008</v>
      </c>
      <c r="C42" s="23">
        <f t="shared" si="1"/>
        <v>5</v>
      </c>
      <c r="D42" s="24">
        <v>39579</v>
      </c>
      <c r="E42" s="23">
        <v>1120</v>
      </c>
      <c r="F42" s="23" t="s">
        <v>16</v>
      </c>
      <c r="G42" s="23"/>
      <c r="H42" s="23" t="s">
        <v>250</v>
      </c>
      <c r="I42" s="23" t="s">
        <v>72</v>
      </c>
      <c r="J42" s="23" t="s">
        <v>19</v>
      </c>
      <c r="K42" s="23"/>
      <c r="L42" s="23" t="s">
        <v>15</v>
      </c>
      <c r="M42" s="23">
        <v>282</v>
      </c>
    </row>
    <row r="43" spans="1:13" ht="16.5" hidden="1" customHeight="1">
      <c r="A43" s="23">
        <v>36</v>
      </c>
      <c r="B43" s="23">
        <f t="shared" si="0"/>
        <v>2008</v>
      </c>
      <c r="C43" s="23">
        <f t="shared" si="1"/>
        <v>6</v>
      </c>
      <c r="D43" s="24">
        <v>39601</v>
      </c>
      <c r="E43" s="23">
        <v>1200</v>
      </c>
      <c r="F43" s="23" t="s">
        <v>16</v>
      </c>
      <c r="G43" s="23"/>
      <c r="H43" s="23" t="s">
        <v>250</v>
      </c>
      <c r="I43" s="23" t="s">
        <v>72</v>
      </c>
      <c r="J43" s="23" t="s">
        <v>19</v>
      </c>
      <c r="K43" s="23"/>
      <c r="L43" s="23" t="s">
        <v>15</v>
      </c>
      <c r="M43" s="23">
        <v>312</v>
      </c>
    </row>
    <row r="44" spans="1:13" ht="16.5" hidden="1" customHeight="1">
      <c r="A44" s="23">
        <v>37</v>
      </c>
      <c r="B44" s="23">
        <f t="shared" si="0"/>
        <v>2008</v>
      </c>
      <c r="C44" s="23">
        <f t="shared" si="1"/>
        <v>2</v>
      </c>
      <c r="D44" s="24">
        <v>39490</v>
      </c>
      <c r="E44" s="23">
        <v>1200</v>
      </c>
      <c r="F44" s="23" t="s">
        <v>16</v>
      </c>
      <c r="G44" s="23"/>
      <c r="H44" s="23" t="s">
        <v>250</v>
      </c>
      <c r="I44" s="23" t="s">
        <v>72</v>
      </c>
      <c r="J44" s="23" t="s">
        <v>19</v>
      </c>
      <c r="K44" s="23"/>
      <c r="L44" s="23" t="s">
        <v>15</v>
      </c>
      <c r="M44" s="23">
        <v>1085</v>
      </c>
    </row>
    <row r="45" spans="1:13" ht="16.5" customHeight="1">
      <c r="A45" s="23">
        <v>38</v>
      </c>
      <c r="B45" s="23">
        <f t="shared" si="0"/>
        <v>2008</v>
      </c>
      <c r="C45" s="23">
        <f t="shared" si="1"/>
        <v>5</v>
      </c>
      <c r="D45" s="24">
        <v>39570</v>
      </c>
      <c r="E45" s="23">
        <v>2460</v>
      </c>
      <c r="F45" s="23" t="s">
        <v>40</v>
      </c>
      <c r="G45" s="23" t="s">
        <v>69</v>
      </c>
      <c r="H45" s="23" t="s">
        <v>250</v>
      </c>
      <c r="I45" s="23" t="s">
        <v>68</v>
      </c>
      <c r="J45" s="23" t="s">
        <v>30</v>
      </c>
      <c r="K45" s="23"/>
      <c r="L45" s="23" t="s">
        <v>27</v>
      </c>
      <c r="M45" s="23">
        <v>278</v>
      </c>
    </row>
    <row r="46" spans="1:13" ht="16.5" customHeight="1">
      <c r="A46" s="23">
        <v>39</v>
      </c>
      <c r="B46" s="23">
        <f t="shared" si="0"/>
        <v>2008</v>
      </c>
      <c r="C46" s="23">
        <f t="shared" si="1"/>
        <v>2</v>
      </c>
      <c r="D46" s="24">
        <v>39487</v>
      </c>
      <c r="E46" s="23">
        <v>2570</v>
      </c>
      <c r="F46" s="23" t="s">
        <v>23</v>
      </c>
      <c r="G46" s="23" t="s">
        <v>25</v>
      </c>
      <c r="H46" s="23" t="s">
        <v>250</v>
      </c>
      <c r="I46" s="23" t="s">
        <v>31</v>
      </c>
      <c r="J46" s="23" t="s">
        <v>30</v>
      </c>
      <c r="K46" s="23"/>
      <c r="L46" s="23" t="s">
        <v>27</v>
      </c>
      <c r="M46" s="23">
        <v>184</v>
      </c>
    </row>
    <row r="47" spans="1:13" ht="16.5" customHeight="1">
      <c r="A47" s="23"/>
      <c r="B47" s="23">
        <f t="shared" si="0"/>
        <v>2008</v>
      </c>
      <c r="C47" s="23">
        <f t="shared" si="1"/>
        <v>2</v>
      </c>
      <c r="D47" s="24">
        <v>39500</v>
      </c>
      <c r="E47" s="23">
        <v>3529</v>
      </c>
      <c r="F47" s="23" t="s">
        <v>40</v>
      </c>
      <c r="G47" s="23" t="s">
        <v>69</v>
      </c>
      <c r="H47" s="23" t="s">
        <v>250</v>
      </c>
      <c r="I47" s="23" t="s">
        <v>68</v>
      </c>
      <c r="J47" s="23" t="s">
        <v>30</v>
      </c>
      <c r="K47" s="23"/>
      <c r="L47" s="23" t="s">
        <v>27</v>
      </c>
      <c r="M47" s="23">
        <v>199</v>
      </c>
    </row>
    <row r="48" spans="1:13" ht="16.5" customHeight="1">
      <c r="A48" s="23"/>
      <c r="B48" s="23">
        <f t="shared" si="0"/>
        <v>2008</v>
      </c>
      <c r="C48" s="23">
        <f t="shared" si="1"/>
        <v>3</v>
      </c>
      <c r="D48" s="24">
        <v>39509</v>
      </c>
      <c r="E48" s="23">
        <v>3460</v>
      </c>
      <c r="F48" s="23" t="s">
        <v>40</v>
      </c>
      <c r="G48" s="23" t="s">
        <v>69</v>
      </c>
      <c r="H48" s="23" t="s">
        <v>250</v>
      </c>
      <c r="I48" s="23" t="s">
        <v>70</v>
      </c>
      <c r="J48" s="23" t="s">
        <v>30</v>
      </c>
      <c r="K48" s="23"/>
      <c r="L48" s="23" t="s">
        <v>27</v>
      </c>
      <c r="M48" s="23">
        <v>218</v>
      </c>
    </row>
    <row r="49" spans="1:13" ht="16.5" customHeight="1">
      <c r="A49" s="23"/>
      <c r="B49" s="23">
        <f t="shared" si="0"/>
        <v>2008</v>
      </c>
      <c r="C49" s="23">
        <f t="shared" si="1"/>
        <v>2</v>
      </c>
      <c r="D49" s="24">
        <v>39494</v>
      </c>
      <c r="E49" s="23">
        <v>1775</v>
      </c>
      <c r="F49" s="23" t="s">
        <v>40</v>
      </c>
      <c r="G49" s="23" t="s">
        <v>69</v>
      </c>
      <c r="H49" s="23" t="s">
        <v>250</v>
      </c>
      <c r="I49" s="23" t="s">
        <v>73</v>
      </c>
      <c r="J49" s="23" t="s">
        <v>30</v>
      </c>
      <c r="K49" s="23"/>
      <c r="L49" s="23" t="s">
        <v>27</v>
      </c>
      <c r="M49" s="23">
        <v>189</v>
      </c>
    </row>
    <row r="50" spans="1:13" ht="16.5" customHeight="1">
      <c r="A50" s="23"/>
      <c r="B50" s="23">
        <f t="shared" si="0"/>
        <v>2008</v>
      </c>
      <c r="C50" s="23">
        <f t="shared" si="1"/>
        <v>3</v>
      </c>
      <c r="D50" s="24">
        <v>39512</v>
      </c>
      <c r="E50" s="23">
        <v>3740</v>
      </c>
      <c r="F50" s="23" t="s">
        <v>23</v>
      </c>
      <c r="G50" s="23" t="s">
        <v>25</v>
      </c>
      <c r="H50" s="23" t="s">
        <v>250</v>
      </c>
      <c r="I50" s="23" t="s">
        <v>31</v>
      </c>
      <c r="J50" s="23" t="s">
        <v>30</v>
      </c>
      <c r="K50" s="23"/>
      <c r="L50" s="23" t="s">
        <v>27</v>
      </c>
      <c r="M50" s="23">
        <v>220</v>
      </c>
    </row>
    <row r="51" spans="1:13" ht="16.5" hidden="1" customHeight="1">
      <c r="A51" s="23"/>
      <c r="B51" s="23">
        <f t="shared" si="0"/>
        <v>2008</v>
      </c>
      <c r="C51" s="23">
        <f t="shared" si="1"/>
        <v>12</v>
      </c>
      <c r="D51" s="24">
        <v>39785</v>
      </c>
      <c r="E51" s="23">
        <v>1200</v>
      </c>
      <c r="F51" s="23" t="s">
        <v>16</v>
      </c>
      <c r="G51" s="23"/>
      <c r="H51" s="23" t="s">
        <v>250</v>
      </c>
      <c r="I51" s="23" t="s">
        <v>72</v>
      </c>
      <c r="J51" s="23" t="s">
        <v>19</v>
      </c>
      <c r="K51" s="23"/>
      <c r="L51" s="23" t="s">
        <v>15</v>
      </c>
      <c r="M51" s="23">
        <v>137</v>
      </c>
    </row>
    <row r="52" spans="1:13" ht="16.5" hidden="1" customHeight="1">
      <c r="A52" s="23"/>
      <c r="B52" s="23">
        <f t="shared" si="0"/>
        <v>2008</v>
      </c>
      <c r="C52" s="23">
        <f t="shared" si="1"/>
        <v>1</v>
      </c>
      <c r="D52" s="24">
        <v>39460</v>
      </c>
      <c r="E52" s="23">
        <v>1200</v>
      </c>
      <c r="F52" s="23" t="s">
        <v>16</v>
      </c>
      <c r="G52" s="23"/>
      <c r="H52" s="23" t="s">
        <v>250</v>
      </c>
      <c r="I52" s="23" t="s">
        <v>72</v>
      </c>
      <c r="J52" s="23" t="s">
        <v>19</v>
      </c>
      <c r="K52" s="23"/>
      <c r="L52" s="23" t="s">
        <v>15</v>
      </c>
      <c r="M52" s="23">
        <v>152</v>
      </c>
    </row>
    <row r="53" spans="1:13" ht="16.5" hidden="1" customHeight="1">
      <c r="A53" s="23"/>
      <c r="B53" s="23">
        <f t="shared" si="0"/>
        <v>2007</v>
      </c>
      <c r="C53" s="23">
        <f t="shared" si="1"/>
        <v>9</v>
      </c>
      <c r="D53" s="24">
        <v>39333</v>
      </c>
      <c r="E53" s="23">
        <v>170</v>
      </c>
      <c r="F53" s="23" t="s">
        <v>74</v>
      </c>
      <c r="G53" s="23"/>
      <c r="H53" s="23" t="s">
        <v>250</v>
      </c>
      <c r="I53" s="23" t="s">
        <v>75</v>
      </c>
      <c r="J53" s="23" t="s">
        <v>30</v>
      </c>
      <c r="K53" s="23"/>
      <c r="L53" s="23" t="s">
        <v>15</v>
      </c>
      <c r="M53" s="23">
        <v>18</v>
      </c>
    </row>
    <row r="54" spans="1:13" ht="16.5" customHeight="1">
      <c r="A54" s="23"/>
      <c r="B54" s="23">
        <f t="shared" si="0"/>
        <v>2008</v>
      </c>
      <c r="C54" s="23">
        <f t="shared" si="1"/>
        <v>1</v>
      </c>
      <c r="D54" s="24">
        <v>39459</v>
      </c>
      <c r="E54" s="23">
        <v>2935</v>
      </c>
      <c r="F54" s="23" t="s">
        <v>23</v>
      </c>
      <c r="G54" s="23" t="s">
        <v>25</v>
      </c>
      <c r="H54" s="23" t="s">
        <v>250</v>
      </c>
      <c r="I54" s="23" t="s">
        <v>31</v>
      </c>
      <c r="J54" s="23" t="s">
        <v>30</v>
      </c>
      <c r="K54" s="23"/>
      <c r="L54" s="23" t="s">
        <v>27</v>
      </c>
      <c r="M54" s="23">
        <v>151</v>
      </c>
    </row>
    <row r="55" spans="1:13" ht="16.5" customHeight="1">
      <c r="A55" s="23"/>
      <c r="B55" s="23">
        <f t="shared" si="0"/>
        <v>2008</v>
      </c>
      <c r="C55" s="23">
        <f t="shared" si="1"/>
        <v>1</v>
      </c>
      <c r="D55" s="24">
        <v>39469</v>
      </c>
      <c r="E55" s="23">
        <v>915</v>
      </c>
      <c r="F55" s="23" t="s">
        <v>40</v>
      </c>
      <c r="G55" s="23" t="s">
        <v>69</v>
      </c>
      <c r="H55" s="23" t="s">
        <v>250</v>
      </c>
      <c r="I55" s="23" t="s">
        <v>70</v>
      </c>
      <c r="J55" s="23" t="s">
        <v>30</v>
      </c>
      <c r="K55" s="23"/>
      <c r="L55" s="23" t="s">
        <v>27</v>
      </c>
      <c r="M55" s="23">
        <v>156</v>
      </c>
    </row>
    <row r="56" spans="1:13" ht="16.5" customHeight="1">
      <c r="A56" s="23"/>
      <c r="B56" s="23">
        <f t="shared" si="0"/>
        <v>2008</v>
      </c>
      <c r="C56" s="23">
        <f t="shared" si="1"/>
        <v>6</v>
      </c>
      <c r="D56" s="24">
        <v>39601</v>
      </c>
      <c r="E56" s="23">
        <v>3502</v>
      </c>
      <c r="F56" s="23" t="s">
        <v>23</v>
      </c>
      <c r="G56" s="23" t="s">
        <v>25</v>
      </c>
      <c r="H56" s="23" t="s">
        <v>250</v>
      </c>
      <c r="I56" s="23" t="s">
        <v>31</v>
      </c>
      <c r="J56" s="23" t="s">
        <v>30</v>
      </c>
      <c r="K56" s="23"/>
      <c r="L56" s="23" t="s">
        <v>27</v>
      </c>
      <c r="M56" s="23">
        <v>313</v>
      </c>
    </row>
    <row r="57" spans="1:13" ht="16.5" customHeight="1">
      <c r="A57" s="23"/>
      <c r="B57" s="23">
        <f t="shared" si="0"/>
        <v>2008</v>
      </c>
      <c r="C57" s="23">
        <f t="shared" si="1"/>
        <v>7</v>
      </c>
      <c r="D57" s="24">
        <v>39634</v>
      </c>
      <c r="E57" s="23">
        <v>1242</v>
      </c>
      <c r="F57" s="23" t="s">
        <v>40</v>
      </c>
      <c r="G57" s="23" t="s">
        <v>69</v>
      </c>
      <c r="H57" s="23" t="s">
        <v>250</v>
      </c>
      <c r="I57" s="23" t="s">
        <v>76</v>
      </c>
      <c r="J57" s="23" t="s">
        <v>30</v>
      </c>
      <c r="K57" s="23"/>
      <c r="L57" s="23" t="s">
        <v>27</v>
      </c>
      <c r="M57" s="23">
        <v>334</v>
      </c>
    </row>
    <row r="58" spans="1:13" ht="16.5" customHeight="1">
      <c r="A58" s="23"/>
      <c r="B58" s="23">
        <f t="shared" si="0"/>
        <v>2007</v>
      </c>
      <c r="C58" s="23">
        <f t="shared" si="1"/>
        <v>10</v>
      </c>
      <c r="D58" s="24">
        <v>39373</v>
      </c>
      <c r="E58" s="23">
        <v>1685</v>
      </c>
      <c r="F58" s="23" t="s">
        <v>77</v>
      </c>
      <c r="G58" s="23">
        <v>275247</v>
      </c>
      <c r="H58" s="23" t="s">
        <v>253</v>
      </c>
      <c r="I58" s="23" t="s">
        <v>78</v>
      </c>
      <c r="J58" s="23" t="s">
        <v>30</v>
      </c>
      <c r="K58" s="23">
        <v>4441</v>
      </c>
      <c r="L58" s="23" t="s">
        <v>27</v>
      </c>
      <c r="M58" s="23">
        <v>88</v>
      </c>
    </row>
    <row r="59" spans="1:13" ht="16.5" customHeight="1">
      <c r="A59" s="23"/>
      <c r="B59" s="23">
        <f t="shared" si="0"/>
        <v>2008</v>
      </c>
      <c r="C59" s="23">
        <f t="shared" si="1"/>
        <v>6</v>
      </c>
      <c r="D59" s="24">
        <v>39615</v>
      </c>
      <c r="E59" s="23">
        <v>2681.5</v>
      </c>
      <c r="F59" s="23" t="s">
        <v>65</v>
      </c>
      <c r="G59" s="23" t="s">
        <v>66</v>
      </c>
      <c r="H59" s="23" t="s">
        <v>250</v>
      </c>
      <c r="I59" s="23" t="s">
        <v>79</v>
      </c>
      <c r="J59" s="23" t="s">
        <v>30</v>
      </c>
      <c r="K59" s="23"/>
      <c r="L59" s="23" t="s">
        <v>27</v>
      </c>
      <c r="M59" s="23">
        <v>321</v>
      </c>
    </row>
    <row r="60" spans="1:13" ht="16.5" customHeight="1">
      <c r="A60" s="23"/>
      <c r="B60" s="23">
        <f t="shared" si="0"/>
        <v>2007</v>
      </c>
      <c r="C60" s="23">
        <f t="shared" si="1"/>
        <v>4</v>
      </c>
      <c r="D60" s="24">
        <v>39179</v>
      </c>
      <c r="E60" s="23">
        <v>2655</v>
      </c>
      <c r="F60" s="23" t="s">
        <v>40</v>
      </c>
      <c r="G60" s="23" t="s">
        <v>80</v>
      </c>
      <c r="H60" s="23" t="s">
        <v>250</v>
      </c>
      <c r="I60" s="23" t="s">
        <v>63</v>
      </c>
      <c r="J60" s="23" t="s">
        <v>30</v>
      </c>
      <c r="K60" s="23"/>
      <c r="L60" s="23" t="s">
        <v>27</v>
      </c>
      <c r="M60" s="23">
        <v>25</v>
      </c>
    </row>
    <row r="61" spans="1:13" ht="16.5" customHeight="1">
      <c r="A61" s="23"/>
      <c r="B61" s="23">
        <f t="shared" si="0"/>
        <v>2009</v>
      </c>
      <c r="C61" s="23">
        <f t="shared" si="1"/>
        <v>3</v>
      </c>
      <c r="D61" s="24">
        <v>39873</v>
      </c>
      <c r="E61" s="23">
        <v>1815</v>
      </c>
      <c r="F61" s="23" t="s">
        <v>65</v>
      </c>
      <c r="G61" s="23" t="s">
        <v>66</v>
      </c>
      <c r="H61" s="23" t="s">
        <v>250</v>
      </c>
      <c r="I61" s="23" t="s">
        <v>79</v>
      </c>
      <c r="J61" s="23" t="s">
        <v>30</v>
      </c>
      <c r="K61" s="23"/>
      <c r="L61" s="23" t="s">
        <v>27</v>
      </c>
      <c r="M61" s="23">
        <v>226</v>
      </c>
    </row>
    <row r="62" spans="1:13" ht="16.5" customHeight="1">
      <c r="A62" s="23"/>
      <c r="B62" s="23">
        <f t="shared" si="0"/>
        <v>2007</v>
      </c>
      <c r="C62" s="23">
        <f t="shared" si="1"/>
        <v>4</v>
      </c>
      <c r="D62" s="24">
        <v>39195</v>
      </c>
      <c r="E62" s="23">
        <v>2808</v>
      </c>
      <c r="F62" s="23" t="s">
        <v>65</v>
      </c>
      <c r="G62" s="23" t="s">
        <v>66</v>
      </c>
      <c r="H62" s="23" t="s">
        <v>250</v>
      </c>
      <c r="I62" s="23" t="s">
        <v>68</v>
      </c>
      <c r="J62" s="23" t="s">
        <v>30</v>
      </c>
      <c r="K62" s="23"/>
      <c r="L62" s="23" t="s">
        <v>27</v>
      </c>
      <c r="M62" s="23">
        <v>19</v>
      </c>
    </row>
    <row r="63" spans="1:13" ht="16.5" customHeight="1">
      <c r="A63" s="23"/>
      <c r="B63" s="23">
        <f t="shared" si="0"/>
        <v>2007</v>
      </c>
      <c r="C63" s="23">
        <f t="shared" si="1"/>
        <v>4</v>
      </c>
      <c r="D63" s="24">
        <v>39183</v>
      </c>
      <c r="E63" s="23">
        <v>4832.5</v>
      </c>
      <c r="F63" s="23" t="s">
        <v>23</v>
      </c>
      <c r="G63" s="23" t="s">
        <v>25</v>
      </c>
      <c r="H63" s="23" t="s">
        <v>250</v>
      </c>
      <c r="I63" s="23" t="s">
        <v>31</v>
      </c>
      <c r="J63" s="23" t="s">
        <v>30</v>
      </c>
      <c r="K63" s="23"/>
      <c r="L63" s="23" t="s">
        <v>27</v>
      </c>
      <c r="M63" s="23">
        <v>257</v>
      </c>
    </row>
    <row r="64" spans="1:13" ht="16.5" customHeight="1">
      <c r="A64" s="23"/>
      <c r="B64" s="23">
        <f t="shared" si="0"/>
        <v>2007</v>
      </c>
      <c r="C64" s="23">
        <f t="shared" si="1"/>
        <v>11</v>
      </c>
      <c r="D64" s="24">
        <v>39398</v>
      </c>
      <c r="E64" s="23">
        <v>92.4</v>
      </c>
      <c r="F64" s="23" t="s">
        <v>81</v>
      </c>
      <c r="G64" s="23" t="s">
        <v>82</v>
      </c>
      <c r="H64" s="23" t="s">
        <v>250</v>
      </c>
      <c r="I64" s="23" t="s">
        <v>83</v>
      </c>
      <c r="J64" s="23" t="s">
        <v>30</v>
      </c>
      <c r="K64" s="23">
        <v>1341</v>
      </c>
      <c r="L64" s="23" t="s">
        <v>27</v>
      </c>
      <c r="M64" s="23">
        <v>109</v>
      </c>
    </row>
    <row r="65" spans="1:13" ht="16.5" hidden="1" customHeight="1">
      <c r="A65" s="23"/>
      <c r="B65" s="23">
        <f t="shared" si="0"/>
        <v>2007</v>
      </c>
      <c r="C65" s="23">
        <f t="shared" si="1"/>
        <v>11</v>
      </c>
      <c r="D65" s="24">
        <v>39398</v>
      </c>
      <c r="E65" s="23">
        <v>395.5</v>
      </c>
      <c r="F65" s="23" t="s">
        <v>84</v>
      </c>
      <c r="G65" s="23"/>
      <c r="H65" s="23" t="s">
        <v>250</v>
      </c>
      <c r="I65" s="23" t="s">
        <v>85</v>
      </c>
      <c r="J65" s="23" t="s">
        <v>14</v>
      </c>
      <c r="K65" s="23"/>
      <c r="L65" s="23" t="s">
        <v>15</v>
      </c>
      <c r="M65" s="23">
        <v>108</v>
      </c>
    </row>
    <row r="66" spans="1:13" ht="16.5" hidden="1" customHeight="1">
      <c r="A66" s="23"/>
      <c r="B66" s="23">
        <f t="shared" si="0"/>
        <v>2008</v>
      </c>
      <c r="C66" s="23">
        <f t="shared" si="1"/>
        <v>4</v>
      </c>
      <c r="D66" s="24">
        <v>39560</v>
      </c>
      <c r="E66" s="23">
        <v>1200</v>
      </c>
      <c r="F66" s="23" t="s">
        <v>16</v>
      </c>
      <c r="G66" s="23"/>
      <c r="H66" s="23" t="s">
        <v>250</v>
      </c>
      <c r="I66" s="23" t="s">
        <v>72</v>
      </c>
      <c r="J66" s="23" t="s">
        <v>19</v>
      </c>
      <c r="K66" s="23"/>
      <c r="L66" s="23" t="s">
        <v>15</v>
      </c>
      <c r="M66" s="23">
        <v>263</v>
      </c>
    </row>
    <row r="67" spans="1:13" ht="16.5" hidden="1" customHeight="1">
      <c r="A67" s="23"/>
      <c r="B67" s="23">
        <f t="shared" si="0"/>
        <v>2008</v>
      </c>
      <c r="C67" s="23">
        <f t="shared" si="1"/>
        <v>3</v>
      </c>
      <c r="D67" s="24">
        <v>39521</v>
      </c>
      <c r="E67" s="23">
        <v>1200</v>
      </c>
      <c r="F67" s="23" t="s">
        <v>16</v>
      </c>
      <c r="G67" s="23"/>
      <c r="H67" s="23" t="s">
        <v>250</v>
      </c>
      <c r="I67" s="23" t="s">
        <v>72</v>
      </c>
      <c r="J67" s="23" t="s">
        <v>19</v>
      </c>
      <c r="K67" s="23"/>
      <c r="L67" s="23" t="s">
        <v>15</v>
      </c>
      <c r="M67" s="23">
        <v>231</v>
      </c>
    </row>
    <row r="68" spans="1:13" ht="16.5" customHeight="1">
      <c r="A68" s="23"/>
      <c r="B68" s="23">
        <f t="shared" si="0"/>
        <v>2007</v>
      </c>
      <c r="C68" s="23">
        <f t="shared" si="1"/>
        <v>9</v>
      </c>
      <c r="D68" s="24">
        <v>39333</v>
      </c>
      <c r="E68" s="23">
        <v>3000</v>
      </c>
      <c r="F68" s="23" t="s">
        <v>86</v>
      </c>
      <c r="G68" s="23"/>
      <c r="H68" s="23" t="s">
        <v>87</v>
      </c>
      <c r="I68" s="23" t="s">
        <v>88</v>
      </c>
      <c r="J68" s="23" t="s">
        <v>30</v>
      </c>
      <c r="K68" s="23">
        <v>22250</v>
      </c>
      <c r="L68" s="23" t="s">
        <v>27</v>
      </c>
      <c r="M68" s="23"/>
    </row>
    <row r="69" spans="1:13" ht="16.5" customHeight="1">
      <c r="A69" s="23"/>
      <c r="B69" s="23">
        <f t="shared" si="0"/>
        <v>2008</v>
      </c>
      <c r="C69" s="23">
        <f t="shared" si="1"/>
        <v>7</v>
      </c>
      <c r="D69" s="24">
        <v>39632</v>
      </c>
      <c r="E69" s="23">
        <v>661.4</v>
      </c>
      <c r="F69" s="23" t="s">
        <v>89</v>
      </c>
      <c r="G69" s="23" t="s">
        <v>90</v>
      </c>
      <c r="H69" s="23" t="s">
        <v>87</v>
      </c>
      <c r="I69" s="23" t="s">
        <v>91</v>
      </c>
      <c r="J69" s="23" t="s">
        <v>30</v>
      </c>
      <c r="K69" s="23"/>
      <c r="L69" s="23" t="s">
        <v>27</v>
      </c>
      <c r="M69" s="23"/>
    </row>
    <row r="70" spans="1:13" ht="16.5" customHeight="1">
      <c r="A70" s="23"/>
      <c r="B70" s="23">
        <f t="shared" si="0"/>
        <v>2008</v>
      </c>
      <c r="C70" s="23">
        <f t="shared" si="1"/>
        <v>8</v>
      </c>
      <c r="D70" s="24">
        <v>39663</v>
      </c>
      <c r="E70" s="23">
        <v>3420</v>
      </c>
      <c r="F70" s="23" t="s">
        <v>89</v>
      </c>
      <c r="G70" s="23" t="s">
        <v>90</v>
      </c>
      <c r="H70" s="23" t="s">
        <v>87</v>
      </c>
      <c r="I70" s="23" t="s">
        <v>92</v>
      </c>
      <c r="J70" s="23" t="s">
        <v>30</v>
      </c>
      <c r="K70" s="23"/>
      <c r="L70" s="23" t="s">
        <v>27</v>
      </c>
      <c r="M70" s="23">
        <v>373</v>
      </c>
    </row>
    <row r="71" spans="1:13" ht="16.5" customHeight="1">
      <c r="A71" s="23"/>
      <c r="B71" s="23">
        <f t="shared" si="0"/>
        <v>2008</v>
      </c>
      <c r="C71" s="23">
        <f t="shared" si="1"/>
        <v>3</v>
      </c>
      <c r="D71" s="24">
        <v>39510</v>
      </c>
      <c r="E71" s="23">
        <v>14779</v>
      </c>
      <c r="F71" s="23" t="s">
        <v>93</v>
      </c>
      <c r="G71" s="23">
        <v>54695</v>
      </c>
      <c r="H71" s="23" t="s">
        <v>87</v>
      </c>
      <c r="I71" s="23" t="s">
        <v>94</v>
      </c>
      <c r="J71" s="23" t="s">
        <v>30</v>
      </c>
      <c r="K71" s="23">
        <v>238814</v>
      </c>
      <c r="L71" s="23" t="s">
        <v>27</v>
      </c>
      <c r="M71" s="23"/>
    </row>
    <row r="72" spans="1:13" ht="16.5" customHeight="1">
      <c r="A72" s="23"/>
      <c r="B72" s="23">
        <f t="shared" si="0"/>
        <v>2007</v>
      </c>
      <c r="C72" s="23">
        <f t="shared" si="1"/>
        <v>9</v>
      </c>
      <c r="D72" s="24">
        <v>39336</v>
      </c>
      <c r="E72" s="23">
        <v>3000</v>
      </c>
      <c r="F72" s="23" t="s">
        <v>86</v>
      </c>
      <c r="G72" s="23"/>
      <c r="H72" s="23" t="s">
        <v>87</v>
      </c>
      <c r="I72" s="23"/>
      <c r="J72" s="23" t="s">
        <v>30</v>
      </c>
      <c r="K72" s="23">
        <v>2314</v>
      </c>
      <c r="L72" s="23" t="s">
        <v>27</v>
      </c>
      <c r="M72" s="23"/>
    </row>
    <row r="73" spans="1:13" ht="16.5" customHeight="1">
      <c r="A73" s="23"/>
      <c r="B73" s="23">
        <f t="shared" ref="B73:B136" si="2">YEAR(D73)</f>
        <v>2007</v>
      </c>
      <c r="C73" s="23">
        <f t="shared" ref="C73:C136" si="3">MONTH(D73)</f>
        <v>10</v>
      </c>
      <c r="D73" s="24">
        <v>39357</v>
      </c>
      <c r="E73" s="23">
        <v>3571</v>
      </c>
      <c r="F73" s="23" t="s">
        <v>86</v>
      </c>
      <c r="G73" s="23"/>
      <c r="H73" s="23" t="s">
        <v>87</v>
      </c>
      <c r="I73" s="23" t="s">
        <v>88</v>
      </c>
      <c r="J73" s="23" t="s">
        <v>30</v>
      </c>
      <c r="K73" s="23">
        <v>2249</v>
      </c>
      <c r="L73" s="23" t="s">
        <v>27</v>
      </c>
      <c r="M73" s="23"/>
    </row>
    <row r="74" spans="1:13" ht="16.5" customHeight="1">
      <c r="A74" s="23"/>
      <c r="B74" s="23">
        <f t="shared" si="2"/>
        <v>2008</v>
      </c>
      <c r="C74" s="23">
        <f t="shared" si="3"/>
        <v>1</v>
      </c>
      <c r="D74" s="24">
        <v>39462</v>
      </c>
      <c r="E74" s="23">
        <v>2935.5</v>
      </c>
      <c r="F74" s="23" t="s">
        <v>93</v>
      </c>
      <c r="G74" s="23">
        <v>54695</v>
      </c>
      <c r="H74" s="23" t="s">
        <v>87</v>
      </c>
      <c r="I74" s="23" t="s">
        <v>95</v>
      </c>
      <c r="J74" s="23" t="s">
        <v>30</v>
      </c>
      <c r="K74" s="23">
        <v>130524</v>
      </c>
      <c r="L74" s="23" t="s">
        <v>27</v>
      </c>
      <c r="M74" s="23"/>
    </row>
    <row r="75" spans="1:13" ht="16.5" customHeight="1">
      <c r="A75" s="23"/>
      <c r="B75" s="23">
        <f t="shared" si="2"/>
        <v>2007</v>
      </c>
      <c r="C75" s="23">
        <f t="shared" si="3"/>
        <v>10</v>
      </c>
      <c r="D75" s="24">
        <v>39384</v>
      </c>
      <c r="E75" s="23">
        <v>374.25</v>
      </c>
      <c r="F75" s="23" t="s">
        <v>93</v>
      </c>
      <c r="G75" s="23">
        <v>54695</v>
      </c>
      <c r="H75" s="23" t="s">
        <v>87</v>
      </c>
      <c r="I75" s="23" t="s">
        <v>95</v>
      </c>
      <c r="J75" s="23" t="s">
        <v>30</v>
      </c>
      <c r="K75" s="23">
        <v>216420</v>
      </c>
      <c r="L75" s="23" t="s">
        <v>27</v>
      </c>
      <c r="M75" s="23"/>
    </row>
    <row r="76" spans="1:13" ht="16.5" customHeight="1">
      <c r="A76" s="23"/>
      <c r="B76" s="23">
        <f t="shared" si="2"/>
        <v>2008</v>
      </c>
      <c r="C76" s="23">
        <f t="shared" si="3"/>
        <v>5</v>
      </c>
      <c r="D76" s="24">
        <v>39571</v>
      </c>
      <c r="E76" s="23">
        <v>3000</v>
      </c>
      <c r="F76" s="23" t="s">
        <v>86</v>
      </c>
      <c r="G76" s="23"/>
      <c r="H76" s="23" t="s">
        <v>87</v>
      </c>
      <c r="I76" s="23" t="s">
        <v>88</v>
      </c>
      <c r="J76" s="23" t="s">
        <v>30</v>
      </c>
      <c r="K76" s="23">
        <v>138</v>
      </c>
      <c r="L76" s="23" t="s">
        <v>27</v>
      </c>
      <c r="M76" s="23"/>
    </row>
    <row r="77" spans="1:13" ht="16.5" hidden="1" customHeight="1">
      <c r="A77" s="23"/>
      <c r="B77" s="23">
        <f t="shared" si="2"/>
        <v>2008</v>
      </c>
      <c r="C77" s="23">
        <f t="shared" si="3"/>
        <v>5</v>
      </c>
      <c r="D77" s="24">
        <v>39571</v>
      </c>
      <c r="E77" s="23">
        <v>8700</v>
      </c>
      <c r="F77" s="23" t="s">
        <v>96</v>
      </c>
      <c r="G77" s="23"/>
      <c r="H77" s="23" t="s">
        <v>87</v>
      </c>
      <c r="I77" s="23" t="s">
        <v>97</v>
      </c>
      <c r="J77" s="23" t="s">
        <v>30</v>
      </c>
      <c r="K77" s="23"/>
      <c r="L77" s="23" t="s">
        <v>15</v>
      </c>
      <c r="M77" s="23"/>
    </row>
    <row r="78" spans="1:13" ht="16.5" customHeight="1">
      <c r="A78" s="23"/>
      <c r="B78" s="23">
        <f t="shared" si="2"/>
        <v>2008</v>
      </c>
      <c r="C78" s="23">
        <f t="shared" si="3"/>
        <v>5</v>
      </c>
      <c r="D78" s="24">
        <v>39580</v>
      </c>
      <c r="E78" s="23">
        <v>79497</v>
      </c>
      <c r="F78" s="23" t="s">
        <v>98</v>
      </c>
      <c r="G78" s="23" t="s">
        <v>99</v>
      </c>
      <c r="H78" s="23" t="s">
        <v>250</v>
      </c>
      <c r="I78" s="23" t="s">
        <v>100</v>
      </c>
      <c r="J78" s="23" t="s">
        <v>30</v>
      </c>
      <c r="K78" s="23"/>
      <c r="L78" s="23" t="s">
        <v>27</v>
      </c>
      <c r="M78" s="23"/>
    </row>
    <row r="79" spans="1:13" ht="16.5" customHeight="1">
      <c r="A79" s="23"/>
      <c r="B79" s="23">
        <f t="shared" si="2"/>
        <v>2008</v>
      </c>
      <c r="C79" s="23">
        <f t="shared" si="3"/>
        <v>4</v>
      </c>
      <c r="D79" s="24">
        <v>39555</v>
      </c>
      <c r="E79" s="23">
        <v>18275</v>
      </c>
      <c r="F79" s="23" t="s">
        <v>89</v>
      </c>
      <c r="G79" s="23" t="s">
        <v>90</v>
      </c>
      <c r="H79" s="23" t="s">
        <v>28</v>
      </c>
      <c r="I79" s="23" t="s">
        <v>101</v>
      </c>
      <c r="J79" s="23" t="s">
        <v>30</v>
      </c>
      <c r="K79" s="23"/>
      <c r="L79" s="23" t="s">
        <v>27</v>
      </c>
      <c r="M79" s="23"/>
    </row>
    <row r="80" spans="1:13" ht="16.5" hidden="1" customHeight="1">
      <c r="A80" s="23"/>
      <c r="B80" s="23">
        <f t="shared" si="2"/>
        <v>2007</v>
      </c>
      <c r="C80" s="23">
        <f t="shared" si="3"/>
        <v>9</v>
      </c>
      <c r="D80" s="24">
        <v>39339</v>
      </c>
      <c r="E80" s="23">
        <v>29425</v>
      </c>
      <c r="F80" s="23" t="s">
        <v>102</v>
      </c>
      <c r="G80" s="23"/>
      <c r="H80" s="23" t="s">
        <v>103</v>
      </c>
      <c r="I80" s="23" t="s">
        <v>104</v>
      </c>
      <c r="J80" s="23" t="s">
        <v>30</v>
      </c>
      <c r="K80" s="23"/>
      <c r="L80" s="23" t="s">
        <v>15</v>
      </c>
      <c r="M80" s="23"/>
    </row>
    <row r="81" spans="1:13" ht="16.5" customHeight="1">
      <c r="A81" s="23"/>
      <c r="B81" s="23">
        <f t="shared" si="2"/>
        <v>2008</v>
      </c>
      <c r="C81" s="23">
        <f t="shared" si="3"/>
        <v>4</v>
      </c>
      <c r="D81" s="24">
        <v>39541</v>
      </c>
      <c r="E81" s="23">
        <v>5000</v>
      </c>
      <c r="F81" s="23" t="s">
        <v>89</v>
      </c>
      <c r="G81" s="23" t="s">
        <v>90</v>
      </c>
      <c r="H81" s="23" t="s">
        <v>28</v>
      </c>
      <c r="I81" s="23" t="s">
        <v>105</v>
      </c>
      <c r="J81" s="23" t="s">
        <v>30</v>
      </c>
      <c r="K81" s="23"/>
      <c r="L81" s="23" t="s">
        <v>27</v>
      </c>
      <c r="M81" s="23"/>
    </row>
    <row r="82" spans="1:13" ht="16.5" customHeight="1">
      <c r="A82" s="23"/>
      <c r="B82" s="23">
        <f t="shared" si="2"/>
        <v>2008</v>
      </c>
      <c r="C82" s="23">
        <f t="shared" si="3"/>
        <v>4</v>
      </c>
      <c r="D82" s="24">
        <v>39566</v>
      </c>
      <c r="E82" s="23">
        <v>5100</v>
      </c>
      <c r="F82" s="23" t="s">
        <v>89</v>
      </c>
      <c r="G82" s="23" t="s">
        <v>90</v>
      </c>
      <c r="H82" s="23" t="s">
        <v>28</v>
      </c>
      <c r="I82" s="23" t="s">
        <v>106</v>
      </c>
      <c r="J82" s="23" t="s">
        <v>30</v>
      </c>
      <c r="K82" s="23"/>
      <c r="L82" s="23" t="s">
        <v>27</v>
      </c>
      <c r="M82" s="23"/>
    </row>
    <row r="83" spans="1:13" ht="16.5" customHeight="1">
      <c r="A83" s="23"/>
      <c r="B83" s="23">
        <f t="shared" si="2"/>
        <v>2008</v>
      </c>
      <c r="C83" s="23">
        <f t="shared" si="3"/>
        <v>4</v>
      </c>
      <c r="D83" s="24">
        <v>39568</v>
      </c>
      <c r="E83" s="23">
        <v>7000</v>
      </c>
      <c r="F83" s="23" t="s">
        <v>89</v>
      </c>
      <c r="G83" s="23" t="s">
        <v>90</v>
      </c>
      <c r="H83" s="23" t="s">
        <v>28</v>
      </c>
      <c r="I83" s="23" t="s">
        <v>106</v>
      </c>
      <c r="J83" s="23" t="s">
        <v>30</v>
      </c>
      <c r="K83" s="23"/>
      <c r="L83" s="23" t="s">
        <v>27</v>
      </c>
      <c r="M83" s="23"/>
    </row>
    <row r="84" spans="1:13" ht="16.5" customHeight="1">
      <c r="A84" s="23"/>
      <c r="B84" s="23">
        <f t="shared" si="2"/>
        <v>2008</v>
      </c>
      <c r="C84" s="23">
        <f t="shared" si="3"/>
        <v>4</v>
      </c>
      <c r="D84" s="24">
        <v>39562</v>
      </c>
      <c r="E84" s="23">
        <v>3210</v>
      </c>
      <c r="F84" s="23" t="s">
        <v>89</v>
      </c>
      <c r="G84" s="23" t="s">
        <v>90</v>
      </c>
      <c r="H84" s="23" t="s">
        <v>28</v>
      </c>
      <c r="I84" s="23" t="s">
        <v>28</v>
      </c>
      <c r="J84" s="23" t="s">
        <v>30</v>
      </c>
      <c r="K84" s="23"/>
      <c r="L84" s="23" t="s">
        <v>27</v>
      </c>
      <c r="M84" s="23"/>
    </row>
    <row r="85" spans="1:13" ht="16.5" customHeight="1">
      <c r="A85" s="23"/>
      <c r="B85" s="23">
        <f t="shared" si="2"/>
        <v>2008</v>
      </c>
      <c r="C85" s="23">
        <f t="shared" si="3"/>
        <v>10</v>
      </c>
      <c r="D85" s="24">
        <v>39736</v>
      </c>
      <c r="E85" s="23">
        <v>7150</v>
      </c>
      <c r="F85" s="23" t="s">
        <v>107</v>
      </c>
      <c r="G85" s="23" t="s">
        <v>108</v>
      </c>
      <c r="H85" s="23" t="s">
        <v>250</v>
      </c>
      <c r="I85" s="23" t="s">
        <v>109</v>
      </c>
      <c r="J85" s="23" t="s">
        <v>30</v>
      </c>
      <c r="K85" s="23"/>
      <c r="L85" s="23" t="s">
        <v>27</v>
      </c>
      <c r="M85" s="23"/>
    </row>
    <row r="86" spans="1:13" ht="16.5" customHeight="1">
      <c r="A86" s="23"/>
      <c r="B86" s="23">
        <f t="shared" si="2"/>
        <v>2008</v>
      </c>
      <c r="C86" s="23">
        <f t="shared" si="3"/>
        <v>9</v>
      </c>
      <c r="D86" s="24">
        <v>39709</v>
      </c>
      <c r="E86" s="23">
        <v>10190</v>
      </c>
      <c r="F86" s="23" t="s">
        <v>35</v>
      </c>
      <c r="G86" s="23" t="s">
        <v>36</v>
      </c>
      <c r="H86" s="23" t="s">
        <v>250</v>
      </c>
      <c r="I86" s="23" t="s">
        <v>110</v>
      </c>
      <c r="J86" s="23" t="s">
        <v>30</v>
      </c>
      <c r="K86" s="23"/>
      <c r="L86" s="23" t="s">
        <v>27</v>
      </c>
      <c r="M86" s="23"/>
    </row>
    <row r="87" spans="1:13" ht="16.5" customHeight="1">
      <c r="A87" s="23"/>
      <c r="B87" s="23">
        <f t="shared" si="2"/>
        <v>2007</v>
      </c>
      <c r="C87" s="23">
        <f t="shared" si="3"/>
        <v>9</v>
      </c>
      <c r="D87" s="24">
        <v>39343</v>
      </c>
      <c r="E87" s="23">
        <v>10190</v>
      </c>
      <c r="F87" s="23" t="s">
        <v>130</v>
      </c>
      <c r="G87" s="23"/>
      <c r="H87" s="23" t="s">
        <v>250</v>
      </c>
      <c r="I87" s="23"/>
      <c r="J87" s="23" t="s">
        <v>30</v>
      </c>
      <c r="K87" s="23"/>
      <c r="L87" s="23" t="s">
        <v>27</v>
      </c>
      <c r="M87" s="23"/>
    </row>
    <row r="88" spans="1:13" ht="16.5" customHeight="1">
      <c r="A88" s="23"/>
      <c r="B88" s="23">
        <f t="shared" si="2"/>
        <v>2008</v>
      </c>
      <c r="C88" s="23">
        <f t="shared" si="3"/>
        <v>8</v>
      </c>
      <c r="D88" s="24">
        <v>39689</v>
      </c>
      <c r="E88" s="23">
        <v>13090</v>
      </c>
      <c r="F88" s="23" t="s">
        <v>196</v>
      </c>
      <c r="G88" s="23"/>
      <c r="H88" s="23" t="s">
        <v>87</v>
      </c>
      <c r="I88" s="23"/>
      <c r="J88" s="23" t="s">
        <v>30</v>
      </c>
      <c r="K88" s="23"/>
      <c r="L88" s="23" t="s">
        <v>27</v>
      </c>
      <c r="M88" s="23"/>
    </row>
    <row r="89" spans="1:13" ht="16.5" customHeight="1">
      <c r="A89" s="23"/>
      <c r="B89" s="23">
        <f t="shared" si="2"/>
        <v>2008</v>
      </c>
      <c r="C89" s="23">
        <f t="shared" si="3"/>
        <v>8</v>
      </c>
      <c r="D89" s="24">
        <v>39661</v>
      </c>
      <c r="E89" s="23">
        <v>3500</v>
      </c>
      <c r="F89" s="23" t="s">
        <v>89</v>
      </c>
      <c r="G89" s="23"/>
      <c r="H89" s="23" t="s">
        <v>87</v>
      </c>
      <c r="I89" s="23"/>
      <c r="J89" s="23" t="s">
        <v>30</v>
      </c>
      <c r="K89" s="23"/>
      <c r="L89" s="23" t="s">
        <v>27</v>
      </c>
      <c r="M89" s="23">
        <v>379</v>
      </c>
    </row>
    <row r="90" spans="1:13" ht="16.5" customHeight="1">
      <c r="A90" s="23"/>
      <c r="B90" s="23">
        <f t="shared" si="2"/>
        <v>2008</v>
      </c>
      <c r="C90" s="23">
        <f t="shared" si="3"/>
        <v>4</v>
      </c>
      <c r="D90" s="24">
        <v>39558</v>
      </c>
      <c r="E90" s="23">
        <v>7200</v>
      </c>
      <c r="F90" s="23" t="s">
        <v>61</v>
      </c>
      <c r="G90" s="23"/>
      <c r="H90" s="23" t="s">
        <v>28</v>
      </c>
      <c r="I90" s="23"/>
      <c r="J90" s="23" t="s">
        <v>30</v>
      </c>
      <c r="K90" s="23"/>
      <c r="L90" s="23" t="s">
        <v>27</v>
      </c>
      <c r="M90" s="23">
        <v>264</v>
      </c>
    </row>
    <row r="91" spans="1:13" ht="16.5" customHeight="1">
      <c r="A91" s="23"/>
      <c r="B91" s="23">
        <f t="shared" si="2"/>
        <v>2008</v>
      </c>
      <c r="C91" s="23">
        <f t="shared" si="3"/>
        <v>4</v>
      </c>
      <c r="D91" s="24">
        <v>39555</v>
      </c>
      <c r="E91" s="23">
        <v>4650</v>
      </c>
      <c r="F91" s="23" t="s">
        <v>61</v>
      </c>
      <c r="G91" s="23"/>
      <c r="H91" s="23" t="s">
        <v>28</v>
      </c>
      <c r="I91" s="23"/>
      <c r="J91" s="23" t="s">
        <v>30</v>
      </c>
      <c r="K91" s="23"/>
      <c r="L91" s="23" t="s">
        <v>27</v>
      </c>
      <c r="M91" s="23">
        <v>262</v>
      </c>
    </row>
    <row r="92" spans="1:13" ht="16.5" customHeight="1">
      <c r="A92" s="23"/>
      <c r="B92" s="23">
        <f t="shared" si="2"/>
        <v>2008</v>
      </c>
      <c r="C92" s="23">
        <f t="shared" si="3"/>
        <v>4</v>
      </c>
      <c r="D92" s="24">
        <v>39560</v>
      </c>
      <c r="E92" s="23">
        <v>7500</v>
      </c>
      <c r="F92" s="23" t="s">
        <v>61</v>
      </c>
      <c r="G92" s="23"/>
      <c r="H92" s="23" t="s">
        <v>28</v>
      </c>
      <c r="I92" s="23"/>
      <c r="J92" s="23" t="s">
        <v>30</v>
      </c>
      <c r="K92" s="23"/>
      <c r="L92" s="23" t="s">
        <v>27</v>
      </c>
      <c r="M92" s="23">
        <v>215</v>
      </c>
    </row>
    <row r="93" spans="1:13" ht="16.5" customHeight="1">
      <c r="A93" s="23"/>
      <c r="B93" s="23">
        <f t="shared" si="2"/>
        <v>2008</v>
      </c>
      <c r="C93" s="23">
        <f t="shared" si="3"/>
        <v>2</v>
      </c>
      <c r="D93" s="24">
        <v>39493</v>
      </c>
      <c r="E93" s="23">
        <v>77940</v>
      </c>
      <c r="F93" s="23" t="s">
        <v>197</v>
      </c>
      <c r="G93" s="23"/>
      <c r="H93" s="23" t="s">
        <v>160</v>
      </c>
      <c r="I93" s="23" t="s">
        <v>255</v>
      </c>
      <c r="J93" s="23" t="s">
        <v>30</v>
      </c>
      <c r="K93" s="23"/>
      <c r="L93" s="23" t="s">
        <v>27</v>
      </c>
      <c r="M93" s="23">
        <v>97</v>
      </c>
    </row>
    <row r="94" spans="1:13" ht="16.5" customHeight="1">
      <c r="A94" s="23"/>
      <c r="B94" s="23">
        <f t="shared" si="2"/>
        <v>2008</v>
      </c>
      <c r="C94" s="23">
        <f t="shared" si="3"/>
        <v>2</v>
      </c>
      <c r="D94" s="24">
        <v>39485</v>
      </c>
      <c r="E94" s="23">
        <v>39116</v>
      </c>
      <c r="F94" s="23" t="s">
        <v>198</v>
      </c>
      <c r="G94" s="23"/>
      <c r="H94" s="23" t="s">
        <v>160</v>
      </c>
      <c r="I94" s="23"/>
      <c r="J94" s="23" t="s">
        <v>30</v>
      </c>
      <c r="K94" s="23"/>
      <c r="L94" s="23" t="s">
        <v>27</v>
      </c>
      <c r="M94" s="23"/>
    </row>
    <row r="95" spans="1:13" ht="16.5" hidden="1" customHeight="1">
      <c r="A95" s="23"/>
      <c r="B95" s="23">
        <f t="shared" si="2"/>
        <v>2008</v>
      </c>
      <c r="C95" s="23">
        <f t="shared" si="3"/>
        <v>5</v>
      </c>
      <c r="D95" s="24">
        <v>39579</v>
      </c>
      <c r="E95" s="23">
        <v>850</v>
      </c>
      <c r="F95" s="23"/>
      <c r="G95" s="23"/>
      <c r="H95" s="23" t="s">
        <v>251</v>
      </c>
      <c r="I95" s="23"/>
      <c r="J95" s="23" t="s">
        <v>19</v>
      </c>
      <c r="K95" s="23"/>
      <c r="L95" s="23" t="s">
        <v>15</v>
      </c>
      <c r="M95" s="23">
        <v>281</v>
      </c>
    </row>
    <row r="96" spans="1:13" ht="16.5" hidden="1" customHeight="1">
      <c r="A96" s="23"/>
      <c r="B96" s="23">
        <f t="shared" si="2"/>
        <v>2008</v>
      </c>
      <c r="C96" s="23">
        <f t="shared" si="3"/>
        <v>5</v>
      </c>
      <c r="D96" s="24">
        <v>39596</v>
      </c>
      <c r="E96" s="23">
        <v>210</v>
      </c>
      <c r="F96" s="23"/>
      <c r="G96" s="23"/>
      <c r="H96" s="23" t="s">
        <v>251</v>
      </c>
      <c r="I96" s="23"/>
      <c r="J96" s="23" t="s">
        <v>19</v>
      </c>
      <c r="K96" s="23"/>
      <c r="L96" s="23" t="s">
        <v>15</v>
      </c>
      <c r="M96" s="23">
        <v>301</v>
      </c>
    </row>
    <row r="97" spans="1:13" ht="16.5" hidden="1" customHeight="1">
      <c r="A97" s="23"/>
      <c r="B97" s="23">
        <f t="shared" si="2"/>
        <v>2008</v>
      </c>
      <c r="C97" s="23">
        <f t="shared" si="3"/>
        <v>5</v>
      </c>
      <c r="D97" s="24">
        <v>39571</v>
      </c>
      <c r="E97" s="23">
        <v>450</v>
      </c>
      <c r="F97" s="23"/>
      <c r="G97" s="23"/>
      <c r="H97" s="23" t="s">
        <v>251</v>
      </c>
      <c r="I97" s="23"/>
      <c r="J97" s="23" t="s">
        <v>19</v>
      </c>
      <c r="K97" s="23"/>
      <c r="L97" s="23" t="s">
        <v>15</v>
      </c>
      <c r="M97" s="23">
        <v>298</v>
      </c>
    </row>
    <row r="98" spans="1:13" ht="16.5" hidden="1" customHeight="1">
      <c r="A98" s="23"/>
      <c r="B98" s="23">
        <f t="shared" si="2"/>
        <v>2008</v>
      </c>
      <c r="C98" s="23">
        <f t="shared" si="3"/>
        <v>5</v>
      </c>
      <c r="D98" s="24">
        <v>39597</v>
      </c>
      <c r="E98" s="23">
        <v>250</v>
      </c>
      <c r="F98" s="23"/>
      <c r="G98" s="23"/>
      <c r="H98" s="23" t="s">
        <v>251</v>
      </c>
      <c r="I98" s="23"/>
      <c r="J98" s="23" t="s">
        <v>19</v>
      </c>
      <c r="K98" s="23"/>
      <c r="L98" s="23" t="s">
        <v>15</v>
      </c>
      <c r="M98" s="23">
        <v>299</v>
      </c>
    </row>
    <row r="99" spans="1:13" ht="16.5" hidden="1" customHeight="1">
      <c r="A99" s="23"/>
      <c r="B99" s="23">
        <f t="shared" si="2"/>
        <v>2008</v>
      </c>
      <c r="C99" s="23">
        <f t="shared" si="3"/>
        <v>5</v>
      </c>
      <c r="D99" s="24">
        <v>39598</v>
      </c>
      <c r="E99" s="23">
        <v>280</v>
      </c>
      <c r="F99" s="23"/>
      <c r="G99" s="23"/>
      <c r="H99" s="23" t="s">
        <v>251</v>
      </c>
      <c r="I99" s="23"/>
      <c r="J99" s="23" t="s">
        <v>19</v>
      </c>
      <c r="K99" s="23"/>
      <c r="L99" s="23" t="s">
        <v>15</v>
      </c>
      <c r="M99" s="23">
        <v>296</v>
      </c>
    </row>
    <row r="100" spans="1:13" ht="16.5" hidden="1" customHeight="1">
      <c r="A100" s="23"/>
      <c r="B100" s="23">
        <f t="shared" si="2"/>
        <v>2008</v>
      </c>
      <c r="C100" s="23">
        <f t="shared" si="3"/>
        <v>5</v>
      </c>
      <c r="D100" s="24">
        <v>39599</v>
      </c>
      <c r="E100" s="23">
        <v>185</v>
      </c>
      <c r="F100" s="23"/>
      <c r="G100" s="23"/>
      <c r="H100" s="23" t="s">
        <v>251</v>
      </c>
      <c r="I100" s="23"/>
      <c r="J100" s="23" t="s">
        <v>19</v>
      </c>
      <c r="K100" s="23"/>
      <c r="L100" s="23" t="s">
        <v>15</v>
      </c>
      <c r="M100" s="23">
        <v>297</v>
      </c>
    </row>
    <row r="101" spans="1:13" ht="16.5" hidden="1" customHeight="1">
      <c r="A101" s="23"/>
      <c r="B101" s="23">
        <f t="shared" si="2"/>
        <v>2008</v>
      </c>
      <c r="C101" s="23">
        <f t="shared" si="3"/>
        <v>5</v>
      </c>
      <c r="D101" s="24">
        <v>39596</v>
      </c>
      <c r="E101" s="23">
        <v>410</v>
      </c>
      <c r="F101" s="23"/>
      <c r="G101" s="23"/>
      <c r="H101" s="23" t="s">
        <v>251</v>
      </c>
      <c r="I101" s="23"/>
      <c r="J101" s="23" t="s">
        <v>19</v>
      </c>
      <c r="K101" s="23"/>
      <c r="L101" s="23" t="s">
        <v>15</v>
      </c>
      <c r="M101" s="23">
        <v>293</v>
      </c>
    </row>
    <row r="102" spans="1:13" ht="16.5" hidden="1" customHeight="1">
      <c r="A102" s="23"/>
      <c r="B102" s="23">
        <f t="shared" si="2"/>
        <v>2008</v>
      </c>
      <c r="C102" s="23">
        <f t="shared" si="3"/>
        <v>5</v>
      </c>
      <c r="D102" s="24">
        <v>39597</v>
      </c>
      <c r="E102" s="23">
        <v>840</v>
      </c>
      <c r="F102" s="23"/>
      <c r="G102" s="23"/>
      <c r="H102" s="23" t="s">
        <v>251</v>
      </c>
      <c r="I102" s="23"/>
      <c r="J102" s="23" t="s">
        <v>19</v>
      </c>
      <c r="K102" s="23"/>
      <c r="L102" s="23" t="s">
        <v>15</v>
      </c>
      <c r="M102" s="23">
        <v>295</v>
      </c>
    </row>
    <row r="103" spans="1:13" ht="16.5" hidden="1" customHeight="1">
      <c r="A103" s="23"/>
      <c r="B103" s="23">
        <f t="shared" si="2"/>
        <v>2008</v>
      </c>
      <c r="C103" s="23">
        <f t="shared" si="3"/>
        <v>5</v>
      </c>
      <c r="D103" s="24">
        <v>39595</v>
      </c>
      <c r="E103" s="23">
        <v>320</v>
      </c>
      <c r="F103" s="23"/>
      <c r="G103" s="23"/>
      <c r="H103" s="23" t="s">
        <v>251</v>
      </c>
      <c r="I103" s="23"/>
      <c r="J103" s="23" t="s">
        <v>19</v>
      </c>
      <c r="K103" s="23"/>
      <c r="L103" s="23" t="s">
        <v>15</v>
      </c>
      <c r="M103" s="23">
        <v>292</v>
      </c>
    </row>
    <row r="104" spans="1:13" ht="16.5" hidden="1" customHeight="1">
      <c r="A104" s="23"/>
      <c r="B104" s="23">
        <f t="shared" si="2"/>
        <v>2008</v>
      </c>
      <c r="C104" s="23">
        <f t="shared" si="3"/>
        <v>7</v>
      </c>
      <c r="D104" s="24">
        <v>39660</v>
      </c>
      <c r="E104" s="23">
        <v>450</v>
      </c>
      <c r="F104" s="23"/>
      <c r="G104" s="23"/>
      <c r="H104" s="23" t="s">
        <v>251</v>
      </c>
      <c r="I104" s="23"/>
      <c r="J104" s="23" t="s">
        <v>19</v>
      </c>
      <c r="K104" s="23"/>
      <c r="L104" s="23" t="s">
        <v>15</v>
      </c>
      <c r="M104" s="23">
        <v>375</v>
      </c>
    </row>
    <row r="105" spans="1:13" ht="16.5" hidden="1" customHeight="1">
      <c r="A105" s="23"/>
      <c r="B105" s="23">
        <f t="shared" si="2"/>
        <v>2008</v>
      </c>
      <c r="C105" s="23">
        <f t="shared" si="3"/>
        <v>7</v>
      </c>
      <c r="D105" s="24">
        <v>39658</v>
      </c>
      <c r="E105" s="23">
        <v>250</v>
      </c>
      <c r="F105" s="23"/>
      <c r="G105" s="23"/>
      <c r="H105" s="23" t="s">
        <v>251</v>
      </c>
      <c r="I105" s="23"/>
      <c r="J105" s="23" t="s">
        <v>19</v>
      </c>
      <c r="K105" s="23"/>
      <c r="L105" s="23" t="s">
        <v>15</v>
      </c>
      <c r="M105" s="23">
        <v>372</v>
      </c>
    </row>
    <row r="106" spans="1:13" ht="16.5" hidden="1" customHeight="1">
      <c r="A106" s="23"/>
      <c r="B106" s="23">
        <f t="shared" si="2"/>
        <v>2008</v>
      </c>
      <c r="C106" s="23">
        <f t="shared" si="3"/>
        <v>7</v>
      </c>
      <c r="D106" s="24">
        <v>39648</v>
      </c>
      <c r="E106" s="23">
        <v>350</v>
      </c>
      <c r="F106" s="23"/>
      <c r="G106" s="23"/>
      <c r="H106" s="23" t="s">
        <v>251</v>
      </c>
      <c r="I106" s="23"/>
      <c r="J106" s="23" t="s">
        <v>19</v>
      </c>
      <c r="K106" s="23"/>
      <c r="L106" s="23" t="s">
        <v>15</v>
      </c>
      <c r="M106" s="23">
        <v>369</v>
      </c>
    </row>
    <row r="107" spans="1:13" ht="16.5" hidden="1" customHeight="1">
      <c r="A107" s="23"/>
      <c r="B107" s="23">
        <f t="shared" si="2"/>
        <v>2008</v>
      </c>
      <c r="C107" s="23">
        <f t="shared" si="3"/>
        <v>7</v>
      </c>
      <c r="D107" s="24">
        <v>39640</v>
      </c>
      <c r="E107" s="23">
        <v>850</v>
      </c>
      <c r="F107" s="23"/>
      <c r="G107" s="23"/>
      <c r="H107" s="23" t="s">
        <v>251</v>
      </c>
      <c r="I107" s="23"/>
      <c r="J107" s="23" t="s">
        <v>19</v>
      </c>
      <c r="K107" s="23"/>
      <c r="L107" s="23" t="s">
        <v>15</v>
      </c>
      <c r="M107" s="23">
        <v>358</v>
      </c>
    </row>
    <row r="108" spans="1:13" ht="16.5" hidden="1" customHeight="1">
      <c r="A108" s="23"/>
      <c r="B108" s="23">
        <f t="shared" si="2"/>
        <v>2008</v>
      </c>
      <c r="C108" s="23">
        <f t="shared" si="3"/>
        <v>7</v>
      </c>
      <c r="D108" s="24">
        <v>39653</v>
      </c>
      <c r="E108" s="23">
        <v>850</v>
      </c>
      <c r="F108" s="23"/>
      <c r="G108" s="23"/>
      <c r="H108" s="23" t="s">
        <v>251</v>
      </c>
      <c r="I108" s="23"/>
      <c r="J108" s="23" t="s">
        <v>19</v>
      </c>
      <c r="K108" s="23"/>
      <c r="L108" s="23" t="s">
        <v>15</v>
      </c>
      <c r="M108" s="23">
        <v>346</v>
      </c>
    </row>
    <row r="109" spans="1:13" ht="16.5" hidden="1" customHeight="1">
      <c r="A109" s="23"/>
      <c r="B109" s="23">
        <f t="shared" si="2"/>
        <v>2008</v>
      </c>
      <c r="C109" s="23">
        <f t="shared" si="3"/>
        <v>7</v>
      </c>
      <c r="D109" s="24">
        <v>39647</v>
      </c>
      <c r="E109" s="23">
        <v>350</v>
      </c>
      <c r="F109" s="23"/>
      <c r="G109" s="23"/>
      <c r="H109" s="23" t="s">
        <v>251</v>
      </c>
      <c r="I109" s="23"/>
      <c r="J109" s="23" t="s">
        <v>19</v>
      </c>
      <c r="K109" s="23"/>
      <c r="L109" s="23" t="s">
        <v>15</v>
      </c>
      <c r="M109" s="23">
        <v>343</v>
      </c>
    </row>
    <row r="110" spans="1:13" ht="16.5" hidden="1" customHeight="1">
      <c r="A110" s="23"/>
      <c r="B110" s="23">
        <f t="shared" si="2"/>
        <v>2008</v>
      </c>
      <c r="C110" s="23">
        <f t="shared" si="3"/>
        <v>7</v>
      </c>
      <c r="D110" s="24">
        <v>39648</v>
      </c>
      <c r="E110" s="23">
        <v>310</v>
      </c>
      <c r="F110" s="23"/>
      <c r="G110" s="23"/>
      <c r="H110" s="23" t="s">
        <v>251</v>
      </c>
      <c r="I110" s="23"/>
      <c r="J110" s="23" t="s">
        <v>19</v>
      </c>
      <c r="K110" s="23"/>
      <c r="L110" s="23" t="s">
        <v>15</v>
      </c>
      <c r="M110" s="23">
        <v>344</v>
      </c>
    </row>
    <row r="111" spans="1:13" ht="16.5" hidden="1" customHeight="1">
      <c r="A111" s="23"/>
      <c r="B111" s="23">
        <f t="shared" si="2"/>
        <v>2008</v>
      </c>
      <c r="C111" s="23">
        <f t="shared" si="3"/>
        <v>7</v>
      </c>
      <c r="D111" s="24">
        <v>39651</v>
      </c>
      <c r="E111" s="23">
        <v>285</v>
      </c>
      <c r="F111" s="23"/>
      <c r="G111" s="23"/>
      <c r="H111" s="23" t="s">
        <v>251</v>
      </c>
      <c r="I111" s="23"/>
      <c r="J111" s="23" t="s">
        <v>19</v>
      </c>
      <c r="K111" s="23"/>
      <c r="L111" s="23" t="s">
        <v>15</v>
      </c>
      <c r="M111" s="23">
        <v>345</v>
      </c>
    </row>
    <row r="112" spans="1:13" ht="16.5" customHeight="1">
      <c r="A112" s="23"/>
      <c r="B112" s="23">
        <f t="shared" si="2"/>
        <v>2008</v>
      </c>
      <c r="C112" s="23">
        <f t="shared" si="3"/>
        <v>8</v>
      </c>
      <c r="D112" s="24">
        <v>39669</v>
      </c>
      <c r="E112" s="23">
        <v>95950</v>
      </c>
      <c r="F112" s="23"/>
      <c r="G112" s="23"/>
      <c r="H112" s="23" t="s">
        <v>103</v>
      </c>
      <c r="I112" s="23"/>
      <c r="J112" s="23" t="s">
        <v>30</v>
      </c>
      <c r="K112" s="23"/>
      <c r="L112" s="23" t="s">
        <v>27</v>
      </c>
      <c r="M112" s="23"/>
    </row>
    <row r="113" spans="1:13" ht="16.5" customHeight="1">
      <c r="A113" s="23"/>
      <c r="B113" s="23">
        <f t="shared" si="2"/>
        <v>2008</v>
      </c>
      <c r="C113" s="23">
        <f t="shared" si="3"/>
        <v>9</v>
      </c>
      <c r="D113" s="24">
        <v>39692</v>
      </c>
      <c r="E113" s="23">
        <v>371.4</v>
      </c>
      <c r="F113" s="23"/>
      <c r="G113" s="23"/>
      <c r="H113" s="23" t="s">
        <v>252</v>
      </c>
      <c r="I113" s="23"/>
      <c r="J113" s="23" t="s">
        <v>19</v>
      </c>
      <c r="K113" s="23"/>
      <c r="L113" s="23" t="s">
        <v>27</v>
      </c>
      <c r="M113" s="23">
        <v>2</v>
      </c>
    </row>
    <row r="114" spans="1:13" ht="16.5" customHeight="1">
      <c r="A114" s="23"/>
      <c r="B114" s="23">
        <f t="shared" si="2"/>
        <v>2008</v>
      </c>
      <c r="C114" s="23">
        <f t="shared" si="3"/>
        <v>3</v>
      </c>
      <c r="D114" s="24">
        <v>39531</v>
      </c>
      <c r="E114" s="23">
        <v>1630</v>
      </c>
      <c r="F114" s="23"/>
      <c r="G114" s="23"/>
      <c r="H114" s="23" t="s">
        <v>253</v>
      </c>
      <c r="I114" s="23"/>
      <c r="J114" s="23" t="s">
        <v>30</v>
      </c>
      <c r="K114" s="23"/>
      <c r="L114" s="23" t="s">
        <v>27</v>
      </c>
      <c r="M114" s="23">
        <v>240</v>
      </c>
    </row>
    <row r="115" spans="1:13" ht="16.5" hidden="1" customHeight="1">
      <c r="A115" s="23"/>
      <c r="B115" s="23">
        <f t="shared" si="2"/>
        <v>2007</v>
      </c>
      <c r="C115" s="23">
        <f t="shared" si="3"/>
        <v>11</v>
      </c>
      <c r="D115" s="24">
        <v>39392</v>
      </c>
      <c r="E115" s="23">
        <v>3150</v>
      </c>
      <c r="F115" s="23" t="s">
        <v>116</v>
      </c>
      <c r="G115" s="23"/>
      <c r="H115" s="23" t="s">
        <v>253</v>
      </c>
      <c r="I115" s="23"/>
      <c r="J115" s="23" t="s">
        <v>30</v>
      </c>
      <c r="K115" s="23"/>
      <c r="L115" s="23" t="s">
        <v>15</v>
      </c>
      <c r="M115" s="23">
        <v>104</v>
      </c>
    </row>
    <row r="116" spans="1:13" ht="16.5" hidden="1" customHeight="1">
      <c r="A116" s="23"/>
      <c r="B116" s="23">
        <f t="shared" si="2"/>
        <v>2007</v>
      </c>
      <c r="C116" s="23">
        <f t="shared" si="3"/>
        <v>9</v>
      </c>
      <c r="D116" s="24">
        <v>39332</v>
      </c>
      <c r="E116" s="23">
        <v>3485</v>
      </c>
      <c r="F116" s="23" t="s">
        <v>116</v>
      </c>
      <c r="G116" s="23"/>
      <c r="H116" s="23" t="s">
        <v>253</v>
      </c>
      <c r="I116" s="23"/>
      <c r="J116" s="23" t="s">
        <v>30</v>
      </c>
      <c r="K116" s="23"/>
      <c r="L116" s="23" t="s">
        <v>15</v>
      </c>
      <c r="M116" s="23">
        <v>16</v>
      </c>
    </row>
    <row r="117" spans="1:13" ht="16.5" customHeight="1">
      <c r="A117" s="23"/>
      <c r="B117" s="23">
        <f t="shared" si="2"/>
        <v>2008</v>
      </c>
      <c r="C117" s="23">
        <f t="shared" si="3"/>
        <v>6</v>
      </c>
      <c r="D117" s="24">
        <v>39604</v>
      </c>
      <c r="E117" s="23">
        <v>5900</v>
      </c>
      <c r="F117" s="23" t="s">
        <v>199</v>
      </c>
      <c r="G117" s="23"/>
      <c r="H117" s="23" t="s">
        <v>253</v>
      </c>
      <c r="I117" s="23"/>
      <c r="J117" s="23" t="s">
        <v>30</v>
      </c>
      <c r="K117" s="23"/>
      <c r="L117" s="23" t="s">
        <v>27</v>
      </c>
      <c r="M117" s="23"/>
    </row>
    <row r="118" spans="1:13" ht="16.5" customHeight="1">
      <c r="A118" s="23"/>
      <c r="B118" s="23">
        <f t="shared" si="2"/>
        <v>2007</v>
      </c>
      <c r="C118" s="23">
        <f t="shared" si="3"/>
        <v>9</v>
      </c>
      <c r="D118" s="24">
        <v>39350</v>
      </c>
      <c r="E118" s="23">
        <v>5900</v>
      </c>
      <c r="F118" s="23" t="s">
        <v>199</v>
      </c>
      <c r="G118" s="23"/>
      <c r="H118" s="23" t="s">
        <v>253</v>
      </c>
      <c r="I118" s="23"/>
      <c r="J118" s="23" t="s">
        <v>30</v>
      </c>
      <c r="K118" s="23"/>
      <c r="L118" s="23" t="s">
        <v>27</v>
      </c>
      <c r="M118" s="23">
        <v>65</v>
      </c>
    </row>
    <row r="119" spans="1:13" ht="16.5" hidden="1" customHeight="1">
      <c r="A119" s="23"/>
      <c r="B119" s="23">
        <f t="shared" si="2"/>
        <v>2007</v>
      </c>
      <c r="C119" s="23">
        <f t="shared" si="3"/>
        <v>9</v>
      </c>
      <c r="D119" s="24">
        <v>39350</v>
      </c>
      <c r="E119" s="23">
        <v>1552</v>
      </c>
      <c r="F119" s="23" t="s">
        <v>116</v>
      </c>
      <c r="G119" s="23"/>
      <c r="H119" s="23" t="s">
        <v>253</v>
      </c>
      <c r="I119" s="23"/>
      <c r="J119" s="23" t="s">
        <v>30</v>
      </c>
      <c r="K119" s="23"/>
      <c r="L119" s="23" t="s">
        <v>15</v>
      </c>
      <c r="M119" s="23">
        <v>130</v>
      </c>
    </row>
    <row r="120" spans="1:13" ht="16.5" hidden="1" customHeight="1">
      <c r="A120" s="23"/>
      <c r="B120" s="23">
        <f t="shared" si="2"/>
        <v>2007</v>
      </c>
      <c r="C120" s="23">
        <f t="shared" si="3"/>
        <v>1</v>
      </c>
      <c r="D120" s="24">
        <v>39090</v>
      </c>
      <c r="E120" s="23">
        <v>1552</v>
      </c>
      <c r="F120" s="23" t="s">
        <v>116</v>
      </c>
      <c r="G120" s="23"/>
      <c r="H120" s="23" t="s">
        <v>253</v>
      </c>
      <c r="I120" s="23"/>
      <c r="J120" s="23" t="s">
        <v>30</v>
      </c>
      <c r="K120" s="23"/>
      <c r="L120" s="23" t="s">
        <v>15</v>
      </c>
      <c r="M120" s="23">
        <v>147</v>
      </c>
    </row>
    <row r="121" spans="1:13" ht="16.5" customHeight="1">
      <c r="A121" s="23"/>
      <c r="B121" s="23">
        <f t="shared" si="2"/>
        <v>2008</v>
      </c>
      <c r="C121" s="23">
        <f t="shared" si="3"/>
        <v>1</v>
      </c>
      <c r="D121" s="24">
        <v>39473</v>
      </c>
      <c r="E121" s="23">
        <v>995</v>
      </c>
      <c r="F121" s="23" t="s">
        <v>199</v>
      </c>
      <c r="G121" s="23"/>
      <c r="H121" s="23" t="s">
        <v>253</v>
      </c>
      <c r="I121" s="23"/>
      <c r="J121" s="23" t="s">
        <v>30</v>
      </c>
      <c r="K121" s="23"/>
      <c r="L121" s="23" t="s">
        <v>27</v>
      </c>
      <c r="M121" s="23">
        <v>158</v>
      </c>
    </row>
    <row r="122" spans="1:13" ht="16.5" hidden="1" customHeight="1">
      <c r="A122" s="23"/>
      <c r="B122" s="23">
        <f t="shared" si="2"/>
        <v>2008</v>
      </c>
      <c r="C122" s="23">
        <f t="shared" si="3"/>
        <v>7</v>
      </c>
      <c r="D122" s="24">
        <v>39638</v>
      </c>
      <c r="E122" s="23">
        <v>1500</v>
      </c>
      <c r="F122" s="23" t="s">
        <v>116</v>
      </c>
      <c r="G122" s="23"/>
      <c r="H122" s="23" t="s">
        <v>253</v>
      </c>
      <c r="I122" s="23"/>
      <c r="J122" s="23" t="s">
        <v>30</v>
      </c>
      <c r="K122" s="23"/>
      <c r="L122" s="23" t="s">
        <v>15</v>
      </c>
      <c r="M122" s="23">
        <v>336</v>
      </c>
    </row>
    <row r="123" spans="1:13" ht="16.5" customHeight="1">
      <c r="A123" s="23"/>
      <c r="B123" s="23">
        <f t="shared" si="2"/>
        <v>2008</v>
      </c>
      <c r="C123" s="23">
        <f t="shared" si="3"/>
        <v>8</v>
      </c>
      <c r="D123" s="24">
        <v>39681</v>
      </c>
      <c r="E123" s="23">
        <v>1735</v>
      </c>
      <c r="F123" s="23" t="s">
        <v>199</v>
      </c>
      <c r="G123" s="23"/>
      <c r="H123" s="23" t="s">
        <v>253</v>
      </c>
      <c r="I123" s="23"/>
      <c r="J123" s="23" t="s">
        <v>30</v>
      </c>
      <c r="K123" s="23"/>
      <c r="L123" s="23" t="s">
        <v>27</v>
      </c>
      <c r="M123" s="23">
        <v>368</v>
      </c>
    </row>
    <row r="124" spans="1:13" ht="16.5" customHeight="1">
      <c r="A124" s="23"/>
      <c r="B124" s="23">
        <f t="shared" si="2"/>
        <v>2007</v>
      </c>
      <c r="C124" s="23">
        <f t="shared" si="3"/>
        <v>11</v>
      </c>
      <c r="D124" s="24">
        <v>39398</v>
      </c>
      <c r="E124" s="23">
        <v>200.55</v>
      </c>
      <c r="F124" s="23" t="s">
        <v>200</v>
      </c>
      <c r="G124" s="23"/>
      <c r="H124" s="23" t="s">
        <v>253</v>
      </c>
      <c r="I124" s="23"/>
      <c r="J124" s="23" t="s">
        <v>19</v>
      </c>
      <c r="K124" s="23"/>
      <c r="L124" s="23" t="s">
        <v>27</v>
      </c>
      <c r="M124" s="23">
        <v>123</v>
      </c>
    </row>
    <row r="125" spans="1:13" ht="16.5" customHeight="1">
      <c r="A125" s="23"/>
      <c r="B125" s="23">
        <f t="shared" si="2"/>
        <v>2007</v>
      </c>
      <c r="C125" s="23">
        <f t="shared" si="3"/>
        <v>11</v>
      </c>
      <c r="D125" s="24">
        <v>39392</v>
      </c>
      <c r="E125" s="23">
        <v>400.55</v>
      </c>
      <c r="F125" s="23" t="s">
        <v>200</v>
      </c>
      <c r="G125" s="23"/>
      <c r="H125" s="23" t="s">
        <v>253</v>
      </c>
      <c r="I125" s="23"/>
      <c r="J125" s="23" t="s">
        <v>19</v>
      </c>
      <c r="K125" s="23"/>
      <c r="L125" s="23" t="s">
        <v>27</v>
      </c>
      <c r="M125" s="23">
        <v>102</v>
      </c>
    </row>
    <row r="126" spans="1:13" ht="16.5" customHeight="1">
      <c r="A126" s="23"/>
      <c r="B126" s="23">
        <f t="shared" si="2"/>
        <v>2007</v>
      </c>
      <c r="C126" s="23">
        <f t="shared" si="3"/>
        <v>9</v>
      </c>
      <c r="D126" s="24">
        <v>39328</v>
      </c>
      <c r="E126" s="23">
        <v>400.55</v>
      </c>
      <c r="F126" s="23" t="s">
        <v>200</v>
      </c>
      <c r="G126" s="23"/>
      <c r="H126" s="23" t="s">
        <v>253</v>
      </c>
      <c r="I126" s="23"/>
      <c r="J126" s="23" t="s">
        <v>19</v>
      </c>
      <c r="K126" s="23"/>
      <c r="L126" s="23" t="s">
        <v>27</v>
      </c>
      <c r="M126" s="23">
        <v>5</v>
      </c>
    </row>
    <row r="127" spans="1:13" ht="16.5" customHeight="1">
      <c r="A127" s="23"/>
      <c r="B127" s="23">
        <f t="shared" si="2"/>
        <v>2008</v>
      </c>
      <c r="C127" s="23">
        <f t="shared" si="3"/>
        <v>6</v>
      </c>
      <c r="D127" s="24">
        <v>39623</v>
      </c>
      <c r="E127" s="23">
        <v>1752</v>
      </c>
      <c r="F127" s="23" t="s">
        <v>199</v>
      </c>
      <c r="G127" s="23"/>
      <c r="H127" s="23" t="s">
        <v>253</v>
      </c>
      <c r="I127" s="23"/>
      <c r="J127" s="23" t="s">
        <v>30</v>
      </c>
      <c r="K127" s="23"/>
      <c r="L127" s="23" t="s">
        <v>27</v>
      </c>
      <c r="M127" s="23">
        <v>327</v>
      </c>
    </row>
    <row r="128" spans="1:13" ht="16.5" hidden="1" customHeight="1">
      <c r="A128" s="23"/>
      <c r="B128" s="23">
        <f t="shared" si="2"/>
        <v>2008</v>
      </c>
      <c r="C128" s="23">
        <f t="shared" si="3"/>
        <v>6</v>
      </c>
      <c r="D128" s="24">
        <v>39607</v>
      </c>
      <c r="E128" s="23">
        <v>1431.5</v>
      </c>
      <c r="F128" s="23" t="s">
        <v>116</v>
      </c>
      <c r="G128" s="23"/>
      <c r="H128" s="23" t="s">
        <v>253</v>
      </c>
      <c r="I128" s="23"/>
      <c r="J128" s="23" t="s">
        <v>30</v>
      </c>
      <c r="K128" s="23"/>
      <c r="L128" s="23" t="s">
        <v>15</v>
      </c>
      <c r="M128" s="23">
        <v>315</v>
      </c>
    </row>
    <row r="129" spans="1:13" ht="16.5" customHeight="1">
      <c r="A129" s="23"/>
      <c r="B129" s="23">
        <f t="shared" si="2"/>
        <v>2008</v>
      </c>
      <c r="C129" s="23">
        <f t="shared" si="3"/>
        <v>8</v>
      </c>
      <c r="D129" s="24">
        <v>39688</v>
      </c>
      <c r="E129" s="23">
        <v>1407.5</v>
      </c>
      <c r="F129" s="23" t="s">
        <v>199</v>
      </c>
      <c r="G129" s="23"/>
      <c r="H129" s="23" t="s">
        <v>253</v>
      </c>
      <c r="I129" s="23"/>
      <c r="J129" s="23" t="s">
        <v>30</v>
      </c>
      <c r="K129" s="23"/>
      <c r="L129" s="23" t="s">
        <v>27</v>
      </c>
      <c r="M129" s="23">
        <v>204</v>
      </c>
    </row>
    <row r="130" spans="1:13" ht="16.5" hidden="1" customHeight="1">
      <c r="A130" s="23"/>
      <c r="B130" s="23">
        <f t="shared" si="2"/>
        <v>2008</v>
      </c>
      <c r="C130" s="23">
        <f t="shared" si="3"/>
        <v>3</v>
      </c>
      <c r="D130" s="24">
        <v>39514</v>
      </c>
      <c r="E130" s="23">
        <v>1840</v>
      </c>
      <c r="F130" s="23" t="s">
        <v>116</v>
      </c>
      <c r="G130" s="23"/>
      <c r="H130" s="23" t="s">
        <v>253</v>
      </c>
      <c r="I130" s="23"/>
      <c r="J130" s="23" t="s">
        <v>30</v>
      </c>
      <c r="K130" s="23"/>
      <c r="L130" s="23" t="s">
        <v>15</v>
      </c>
      <c r="M130" s="23">
        <v>221</v>
      </c>
    </row>
    <row r="131" spans="1:13" ht="16.5" customHeight="1">
      <c r="A131" s="23"/>
      <c r="B131" s="23">
        <f t="shared" si="2"/>
        <v>2008</v>
      </c>
      <c r="C131" s="23">
        <f t="shared" si="3"/>
        <v>3</v>
      </c>
      <c r="D131" s="24">
        <v>39510</v>
      </c>
      <c r="E131" s="23">
        <v>600.54999999999995</v>
      </c>
      <c r="F131" s="23" t="s">
        <v>200</v>
      </c>
      <c r="G131" s="23"/>
      <c r="H131" s="23" t="s">
        <v>253</v>
      </c>
      <c r="I131" s="23"/>
      <c r="J131" s="23" t="s">
        <v>19</v>
      </c>
      <c r="K131" s="23"/>
      <c r="L131" s="23" t="s">
        <v>27</v>
      </c>
      <c r="M131" s="23">
        <v>216</v>
      </c>
    </row>
    <row r="132" spans="1:13" ht="16.5" hidden="1" customHeight="1">
      <c r="A132" s="23"/>
      <c r="B132" s="23">
        <f t="shared" si="2"/>
        <v>2008</v>
      </c>
      <c r="C132" s="23">
        <f t="shared" si="3"/>
        <v>2</v>
      </c>
      <c r="D132" s="24">
        <v>39483</v>
      </c>
      <c r="E132" s="23">
        <v>1536</v>
      </c>
      <c r="F132" s="23" t="s">
        <v>116</v>
      </c>
      <c r="G132" s="23"/>
      <c r="H132" s="23" t="s">
        <v>253</v>
      </c>
      <c r="I132" s="23"/>
      <c r="J132" s="23" t="s">
        <v>30</v>
      </c>
      <c r="K132" s="23"/>
      <c r="L132" s="23" t="s">
        <v>15</v>
      </c>
      <c r="M132" s="23">
        <v>180</v>
      </c>
    </row>
    <row r="133" spans="1:13" ht="16.5" hidden="1" customHeight="1">
      <c r="A133" s="23"/>
      <c r="B133" s="23">
        <f t="shared" si="2"/>
        <v>2008</v>
      </c>
      <c r="C133" s="23">
        <f t="shared" si="3"/>
        <v>6</v>
      </c>
      <c r="D133" s="24">
        <v>39615</v>
      </c>
      <c r="E133" s="23">
        <v>850</v>
      </c>
      <c r="F133" s="23"/>
      <c r="G133" s="23"/>
      <c r="H133" s="23" t="s">
        <v>251</v>
      </c>
      <c r="I133" s="23"/>
      <c r="J133" s="23" t="s">
        <v>19</v>
      </c>
      <c r="K133" s="23"/>
      <c r="L133" s="23" t="s">
        <v>15</v>
      </c>
      <c r="M133" s="23">
        <v>322</v>
      </c>
    </row>
    <row r="134" spans="1:13" ht="16.5" hidden="1" customHeight="1">
      <c r="A134" s="23"/>
      <c r="B134" s="23">
        <f t="shared" si="2"/>
        <v>2008</v>
      </c>
      <c r="C134" s="23">
        <f t="shared" si="3"/>
        <v>6</v>
      </c>
      <c r="D134" s="24">
        <v>39605</v>
      </c>
      <c r="E134" s="23">
        <v>480</v>
      </c>
      <c r="F134" s="23"/>
      <c r="G134" s="23"/>
      <c r="H134" s="23" t="s">
        <v>17</v>
      </c>
      <c r="I134" s="23"/>
      <c r="J134" s="23" t="s">
        <v>19</v>
      </c>
      <c r="K134" s="23"/>
      <c r="L134" s="23" t="s">
        <v>15</v>
      </c>
      <c r="M134" s="23">
        <v>314</v>
      </c>
    </row>
    <row r="135" spans="1:13" ht="16.5" hidden="1" customHeight="1">
      <c r="A135" s="23"/>
      <c r="B135" s="23">
        <f t="shared" si="2"/>
        <v>2008</v>
      </c>
      <c r="C135" s="23">
        <f t="shared" si="3"/>
        <v>6</v>
      </c>
      <c r="D135" s="24">
        <v>39620</v>
      </c>
      <c r="E135" s="23">
        <v>320</v>
      </c>
      <c r="F135" s="23"/>
      <c r="G135" s="23"/>
      <c r="H135" s="23" t="s">
        <v>251</v>
      </c>
      <c r="I135" s="23"/>
      <c r="J135" s="23" t="s">
        <v>19</v>
      </c>
      <c r="K135" s="23"/>
      <c r="L135" s="23" t="s">
        <v>15</v>
      </c>
      <c r="M135" s="23">
        <v>325</v>
      </c>
    </row>
    <row r="136" spans="1:13" ht="16.5" hidden="1" customHeight="1">
      <c r="A136" s="23"/>
      <c r="B136" s="23">
        <f t="shared" si="2"/>
        <v>2008</v>
      </c>
      <c r="C136" s="23">
        <f t="shared" si="3"/>
        <v>6</v>
      </c>
      <c r="D136" s="24">
        <v>39621</v>
      </c>
      <c r="E136" s="23">
        <v>850</v>
      </c>
      <c r="F136" s="23"/>
      <c r="G136" s="23"/>
      <c r="H136" s="23" t="s">
        <v>251</v>
      </c>
      <c r="I136" s="23"/>
      <c r="J136" s="23" t="s">
        <v>19</v>
      </c>
      <c r="K136" s="23"/>
      <c r="L136" s="23" t="s">
        <v>15</v>
      </c>
      <c r="M136" s="23">
        <v>326</v>
      </c>
    </row>
    <row r="137" spans="1:13" ht="16.5" hidden="1" customHeight="1">
      <c r="A137" s="23"/>
      <c r="B137" s="23">
        <f t="shared" ref="B137:B200" si="4">YEAR(D137)</f>
        <v>2008</v>
      </c>
      <c r="C137" s="23">
        <f t="shared" ref="C137:C200" si="5">MONTH(D137)</f>
        <v>5</v>
      </c>
      <c r="D137" s="24">
        <v>39588</v>
      </c>
      <c r="E137" s="23">
        <v>520</v>
      </c>
      <c r="F137" s="23"/>
      <c r="G137" s="23"/>
      <c r="H137" s="23" t="s">
        <v>17</v>
      </c>
      <c r="I137" s="23"/>
      <c r="J137" s="23" t="s">
        <v>19</v>
      </c>
      <c r="K137" s="23"/>
      <c r="L137" s="23" t="s">
        <v>15</v>
      </c>
      <c r="M137" s="23">
        <v>289</v>
      </c>
    </row>
    <row r="138" spans="1:13" ht="16.5" hidden="1" customHeight="1">
      <c r="A138" s="23"/>
      <c r="B138" s="23">
        <f t="shared" si="4"/>
        <v>2008</v>
      </c>
      <c r="C138" s="23">
        <f t="shared" si="5"/>
        <v>5</v>
      </c>
      <c r="D138" s="24">
        <v>39578</v>
      </c>
      <c r="E138" s="23">
        <v>480</v>
      </c>
      <c r="F138" s="23"/>
      <c r="G138" s="23"/>
      <c r="H138" s="23" t="s">
        <v>17</v>
      </c>
      <c r="I138" s="23"/>
      <c r="J138" s="23" t="s">
        <v>19</v>
      </c>
      <c r="K138" s="23"/>
      <c r="L138" s="23" t="s">
        <v>15</v>
      </c>
      <c r="M138" s="23">
        <v>280</v>
      </c>
    </row>
    <row r="139" spans="1:13" ht="16.5" customHeight="1">
      <c r="A139" s="23"/>
      <c r="B139" s="23">
        <f t="shared" si="4"/>
        <v>2008</v>
      </c>
      <c r="C139" s="23">
        <f t="shared" si="5"/>
        <v>3</v>
      </c>
      <c r="D139" s="24">
        <v>39538</v>
      </c>
      <c r="E139" s="23">
        <v>1872.03</v>
      </c>
      <c r="F139" s="23" t="s">
        <v>148</v>
      </c>
      <c r="G139" s="23"/>
      <c r="H139" s="23" t="s">
        <v>252</v>
      </c>
      <c r="I139" s="23" t="s">
        <v>256</v>
      </c>
      <c r="J139" s="23" t="s">
        <v>19</v>
      </c>
      <c r="K139" s="23"/>
      <c r="L139" s="23" t="s">
        <v>27</v>
      </c>
      <c r="M139" s="23"/>
    </row>
    <row r="140" spans="1:13" ht="16.5" customHeight="1">
      <c r="A140" s="23"/>
      <c r="B140" s="23">
        <f t="shared" si="4"/>
        <v>2006</v>
      </c>
      <c r="C140" s="23">
        <f t="shared" si="5"/>
        <v>11</v>
      </c>
      <c r="D140" s="24">
        <v>39022</v>
      </c>
      <c r="E140" s="23">
        <v>934.67</v>
      </c>
      <c r="F140" s="23" t="s">
        <v>148</v>
      </c>
      <c r="G140" s="23"/>
      <c r="H140" s="23" t="s">
        <v>252</v>
      </c>
      <c r="I140" s="23" t="s">
        <v>257</v>
      </c>
      <c r="J140" s="23" t="s">
        <v>19</v>
      </c>
      <c r="K140" s="23"/>
      <c r="L140" s="23" t="s">
        <v>27</v>
      </c>
      <c r="M140" s="23"/>
    </row>
    <row r="141" spans="1:13" ht="16.5" customHeight="1">
      <c r="A141" s="23"/>
      <c r="B141" s="23">
        <f t="shared" si="4"/>
        <v>2006</v>
      </c>
      <c r="C141" s="23">
        <f t="shared" si="5"/>
        <v>12</v>
      </c>
      <c r="D141" s="24">
        <v>39052</v>
      </c>
      <c r="E141" s="23">
        <v>934.67</v>
      </c>
      <c r="F141" s="23" t="s">
        <v>148</v>
      </c>
      <c r="G141" s="23"/>
      <c r="H141" s="23" t="s">
        <v>252</v>
      </c>
      <c r="I141" s="23" t="s">
        <v>258</v>
      </c>
      <c r="J141" s="23" t="s">
        <v>19</v>
      </c>
      <c r="K141" s="23"/>
      <c r="L141" s="23" t="s">
        <v>27</v>
      </c>
      <c r="M141" s="23"/>
    </row>
    <row r="142" spans="1:13" ht="16.5" customHeight="1">
      <c r="A142" s="23"/>
      <c r="B142" s="23">
        <f t="shared" si="4"/>
        <v>2007</v>
      </c>
      <c r="C142" s="23">
        <f t="shared" si="5"/>
        <v>3</v>
      </c>
      <c r="D142" s="24">
        <v>39142</v>
      </c>
      <c r="E142" s="23">
        <v>1872.03</v>
      </c>
      <c r="F142" s="23" t="s">
        <v>148</v>
      </c>
      <c r="G142" s="23"/>
      <c r="H142" s="23" t="s">
        <v>252</v>
      </c>
      <c r="I142" s="23" t="s">
        <v>259</v>
      </c>
      <c r="J142" s="23" t="s">
        <v>19</v>
      </c>
      <c r="K142" s="23"/>
      <c r="L142" s="23" t="s">
        <v>27</v>
      </c>
      <c r="M142" s="23"/>
    </row>
    <row r="143" spans="1:13" ht="16.5" customHeight="1">
      <c r="A143" s="23"/>
      <c r="B143" s="23">
        <f t="shared" si="4"/>
        <v>2008</v>
      </c>
      <c r="C143" s="23">
        <f t="shared" si="5"/>
        <v>7</v>
      </c>
      <c r="D143" s="24">
        <v>39656</v>
      </c>
      <c r="E143" s="23">
        <v>1868.93</v>
      </c>
      <c r="F143" s="23" t="s">
        <v>148</v>
      </c>
      <c r="G143" s="23"/>
      <c r="H143" s="23" t="s">
        <v>252</v>
      </c>
      <c r="I143" s="23" t="s">
        <v>260</v>
      </c>
      <c r="J143" s="23" t="s">
        <v>19</v>
      </c>
      <c r="K143" s="23"/>
      <c r="L143" s="23" t="s">
        <v>27</v>
      </c>
      <c r="M143" s="23"/>
    </row>
    <row r="144" spans="1:13" ht="16.5" customHeight="1">
      <c r="A144" s="23"/>
      <c r="B144" s="23">
        <f t="shared" si="4"/>
        <v>2008</v>
      </c>
      <c r="C144" s="23">
        <f t="shared" si="5"/>
        <v>5</v>
      </c>
      <c r="D144" s="24">
        <v>39569</v>
      </c>
      <c r="E144" s="23">
        <v>1868.93</v>
      </c>
      <c r="F144" s="23" t="s">
        <v>148</v>
      </c>
      <c r="G144" s="23"/>
      <c r="H144" s="23" t="s">
        <v>252</v>
      </c>
      <c r="I144" s="23" t="s">
        <v>261</v>
      </c>
      <c r="J144" s="23" t="s">
        <v>19</v>
      </c>
      <c r="K144" s="23"/>
      <c r="L144" s="23" t="s">
        <v>27</v>
      </c>
      <c r="M144" s="23"/>
    </row>
    <row r="145" spans="1:13" ht="16.5" customHeight="1">
      <c r="A145" s="23"/>
      <c r="B145" s="23">
        <f t="shared" si="4"/>
        <v>2008</v>
      </c>
      <c r="C145" s="23">
        <f t="shared" si="5"/>
        <v>2</v>
      </c>
      <c r="D145" s="24">
        <v>39479</v>
      </c>
      <c r="E145" s="23">
        <v>762.22</v>
      </c>
      <c r="F145" s="23" t="s">
        <v>201</v>
      </c>
      <c r="G145" s="23"/>
      <c r="H145" s="23" t="s">
        <v>252</v>
      </c>
      <c r="I145" s="23" t="s">
        <v>262</v>
      </c>
      <c r="J145" s="23" t="s">
        <v>19</v>
      </c>
      <c r="K145" s="23"/>
      <c r="L145" s="23" t="s">
        <v>27</v>
      </c>
      <c r="M145" s="23"/>
    </row>
    <row r="146" spans="1:13" ht="16.5" customHeight="1">
      <c r="A146" s="23"/>
      <c r="B146" s="23">
        <f t="shared" si="4"/>
        <v>2008</v>
      </c>
      <c r="C146" s="23">
        <f t="shared" si="5"/>
        <v>3</v>
      </c>
      <c r="D146" s="24">
        <v>39508</v>
      </c>
      <c r="E146" s="23">
        <v>939.7</v>
      </c>
      <c r="F146" s="23" t="s">
        <v>201</v>
      </c>
      <c r="G146" s="23"/>
      <c r="H146" s="23" t="s">
        <v>252</v>
      </c>
      <c r="I146" s="23" t="s">
        <v>263</v>
      </c>
      <c r="J146" s="23" t="s">
        <v>19</v>
      </c>
      <c r="K146" s="23"/>
      <c r="L146" s="23" t="s">
        <v>27</v>
      </c>
      <c r="M146" s="23"/>
    </row>
    <row r="147" spans="1:13" ht="16.5" customHeight="1">
      <c r="A147" s="23"/>
      <c r="B147" s="23">
        <f t="shared" si="4"/>
        <v>2008</v>
      </c>
      <c r="C147" s="23">
        <f t="shared" si="5"/>
        <v>6</v>
      </c>
      <c r="D147" s="24">
        <v>39600</v>
      </c>
      <c r="E147" s="23">
        <v>240.25</v>
      </c>
      <c r="F147" s="23" t="s">
        <v>201</v>
      </c>
      <c r="G147" s="23"/>
      <c r="H147" s="23" t="s">
        <v>252</v>
      </c>
      <c r="I147" s="23" t="s">
        <v>264</v>
      </c>
      <c r="J147" s="23" t="s">
        <v>19</v>
      </c>
      <c r="K147" s="23"/>
      <c r="L147" s="23" t="s">
        <v>27</v>
      </c>
      <c r="M147" s="23"/>
    </row>
    <row r="148" spans="1:13" ht="16.5" customHeight="1">
      <c r="A148" s="23"/>
      <c r="B148" s="23">
        <f t="shared" si="4"/>
        <v>2008</v>
      </c>
      <c r="C148" s="23">
        <f t="shared" si="5"/>
        <v>7</v>
      </c>
      <c r="D148" s="24">
        <v>39630</v>
      </c>
      <c r="E148" s="23">
        <v>924</v>
      </c>
      <c r="F148" s="23" t="s">
        <v>201</v>
      </c>
      <c r="G148" s="23"/>
      <c r="H148" s="23" t="s">
        <v>252</v>
      </c>
      <c r="I148" s="23" t="s">
        <v>265</v>
      </c>
      <c r="J148" s="23" t="s">
        <v>19</v>
      </c>
      <c r="K148" s="23"/>
      <c r="L148" s="23" t="s">
        <v>27</v>
      </c>
      <c r="M148" s="23">
        <v>333</v>
      </c>
    </row>
    <row r="149" spans="1:13" ht="16.5" customHeight="1">
      <c r="A149" s="23"/>
      <c r="B149" s="23">
        <f t="shared" si="4"/>
        <v>2008</v>
      </c>
      <c r="C149" s="23">
        <f t="shared" si="5"/>
        <v>5</v>
      </c>
      <c r="D149" s="24">
        <v>39569</v>
      </c>
      <c r="E149" s="23">
        <v>971</v>
      </c>
      <c r="F149" s="23" t="s">
        <v>201</v>
      </c>
      <c r="G149" s="23"/>
      <c r="H149" s="23" t="s">
        <v>252</v>
      </c>
      <c r="I149" s="23" t="s">
        <v>266</v>
      </c>
      <c r="J149" s="23" t="s">
        <v>19</v>
      </c>
      <c r="K149" s="23"/>
      <c r="L149" s="23" t="s">
        <v>27</v>
      </c>
      <c r="M149" s="23"/>
    </row>
    <row r="150" spans="1:13" ht="16.5" customHeight="1">
      <c r="A150" s="23"/>
      <c r="B150" s="23">
        <f t="shared" si="4"/>
        <v>2008</v>
      </c>
      <c r="C150" s="23">
        <f t="shared" si="5"/>
        <v>4</v>
      </c>
      <c r="D150" s="24">
        <v>39539</v>
      </c>
      <c r="E150" s="23">
        <v>997.15</v>
      </c>
      <c r="F150" s="23" t="s">
        <v>201</v>
      </c>
      <c r="G150" s="23"/>
      <c r="H150" s="23" t="s">
        <v>252</v>
      </c>
      <c r="I150" s="23" t="s">
        <v>267</v>
      </c>
      <c r="J150" s="23" t="s">
        <v>19</v>
      </c>
      <c r="K150" s="23"/>
      <c r="L150" s="23" t="s">
        <v>27</v>
      </c>
      <c r="M150" s="23"/>
    </row>
    <row r="151" spans="1:13" ht="16.5" customHeight="1">
      <c r="A151" s="23"/>
      <c r="B151" s="23">
        <f t="shared" si="4"/>
        <v>2008</v>
      </c>
      <c r="C151" s="23">
        <f t="shared" si="5"/>
        <v>1</v>
      </c>
      <c r="D151" s="24">
        <v>39448</v>
      </c>
      <c r="E151" s="23">
        <v>1398.8</v>
      </c>
      <c r="F151" s="23" t="s">
        <v>201</v>
      </c>
      <c r="G151" s="23"/>
      <c r="H151" s="23" t="s">
        <v>252</v>
      </c>
      <c r="I151" s="23" t="s">
        <v>268</v>
      </c>
      <c r="J151" s="23" t="s">
        <v>19</v>
      </c>
      <c r="K151" s="23"/>
      <c r="L151" s="23" t="s">
        <v>27</v>
      </c>
      <c r="M151" s="23"/>
    </row>
    <row r="152" spans="1:13" ht="16.5" customHeight="1">
      <c r="A152" s="23"/>
      <c r="B152" s="23">
        <f t="shared" si="4"/>
        <v>2007</v>
      </c>
      <c r="C152" s="23">
        <f t="shared" si="5"/>
        <v>10</v>
      </c>
      <c r="D152" s="24">
        <v>39356</v>
      </c>
      <c r="E152" s="23">
        <v>602.79999999999995</v>
      </c>
      <c r="F152" s="23" t="s">
        <v>201</v>
      </c>
      <c r="G152" s="23"/>
      <c r="H152" s="23" t="s">
        <v>252</v>
      </c>
      <c r="I152" s="23" t="s">
        <v>269</v>
      </c>
      <c r="J152" s="23" t="s">
        <v>19</v>
      </c>
      <c r="K152" s="23"/>
      <c r="L152" s="23" t="s">
        <v>27</v>
      </c>
      <c r="M152" s="23"/>
    </row>
    <row r="153" spans="1:13" ht="16.5" customHeight="1">
      <c r="A153" s="23"/>
      <c r="B153" s="23">
        <f t="shared" si="4"/>
        <v>2008</v>
      </c>
      <c r="C153" s="23">
        <f t="shared" si="5"/>
        <v>8</v>
      </c>
      <c r="D153" s="24">
        <v>39661</v>
      </c>
      <c r="E153" s="23">
        <v>804</v>
      </c>
      <c r="F153" s="23" t="s">
        <v>201</v>
      </c>
      <c r="G153" s="23"/>
      <c r="H153" s="23" t="s">
        <v>252</v>
      </c>
      <c r="I153" s="23" t="s">
        <v>270</v>
      </c>
      <c r="J153" s="23" t="s">
        <v>19</v>
      </c>
      <c r="K153" s="23"/>
      <c r="L153" s="23" t="s">
        <v>27</v>
      </c>
      <c r="M153" s="23"/>
    </row>
    <row r="154" spans="1:13" ht="16.5" customHeight="1">
      <c r="A154" s="23"/>
      <c r="B154" s="23">
        <f t="shared" si="4"/>
        <v>2007</v>
      </c>
      <c r="C154" s="23">
        <f t="shared" si="5"/>
        <v>10</v>
      </c>
      <c r="D154" s="24">
        <v>39365</v>
      </c>
      <c r="E154" s="23">
        <v>4.41</v>
      </c>
      <c r="F154" s="23" t="s">
        <v>148</v>
      </c>
      <c r="G154" s="23"/>
      <c r="H154" s="23" t="s">
        <v>252</v>
      </c>
      <c r="I154" s="23" t="s">
        <v>271</v>
      </c>
      <c r="J154" s="23" t="s">
        <v>19</v>
      </c>
      <c r="K154" s="23"/>
      <c r="L154" s="23" t="s">
        <v>27</v>
      </c>
      <c r="M154" s="23"/>
    </row>
    <row r="155" spans="1:13" ht="16.5" customHeight="1">
      <c r="A155" s="23"/>
      <c r="B155" s="23">
        <f t="shared" si="4"/>
        <v>2007</v>
      </c>
      <c r="C155" s="23">
        <f t="shared" si="5"/>
        <v>12</v>
      </c>
      <c r="D155" s="24">
        <v>39417</v>
      </c>
      <c r="E155" s="23">
        <v>1018</v>
      </c>
      <c r="F155" s="23" t="s">
        <v>201</v>
      </c>
      <c r="G155" s="23"/>
      <c r="H155" s="23" t="s">
        <v>252</v>
      </c>
      <c r="I155" s="23" t="s">
        <v>272</v>
      </c>
      <c r="J155" s="23" t="s">
        <v>19</v>
      </c>
      <c r="K155" s="23"/>
      <c r="L155" s="23" t="s">
        <v>27</v>
      </c>
      <c r="M155" s="23"/>
    </row>
    <row r="156" spans="1:13" ht="16.5" customHeight="1">
      <c r="A156" s="23"/>
      <c r="B156" s="23">
        <f t="shared" si="4"/>
        <v>2007</v>
      </c>
      <c r="C156" s="23">
        <f t="shared" si="5"/>
        <v>4</v>
      </c>
      <c r="D156" s="24">
        <v>39173</v>
      </c>
      <c r="E156" s="23">
        <v>1868.93</v>
      </c>
      <c r="F156" s="23" t="s">
        <v>148</v>
      </c>
      <c r="G156" s="23"/>
      <c r="H156" s="23" t="s">
        <v>252</v>
      </c>
      <c r="I156" s="23" t="s">
        <v>273</v>
      </c>
      <c r="J156" s="23" t="s">
        <v>19</v>
      </c>
      <c r="K156" s="23"/>
      <c r="L156" s="23" t="s">
        <v>27</v>
      </c>
      <c r="M156" s="23"/>
    </row>
    <row r="157" spans="1:13" ht="16.5" customHeight="1">
      <c r="A157" s="23"/>
      <c r="B157" s="23">
        <f t="shared" si="4"/>
        <v>2007</v>
      </c>
      <c r="C157" s="23">
        <f t="shared" si="5"/>
        <v>11</v>
      </c>
      <c r="D157" s="24">
        <v>39390</v>
      </c>
      <c r="E157" s="23">
        <v>1868.93</v>
      </c>
      <c r="F157" s="23" t="s">
        <v>148</v>
      </c>
      <c r="G157" s="23"/>
      <c r="H157" s="23" t="s">
        <v>252</v>
      </c>
      <c r="I157" s="23" t="s">
        <v>274</v>
      </c>
      <c r="J157" s="23" t="s">
        <v>19</v>
      </c>
      <c r="K157" s="23"/>
      <c r="L157" s="23" t="s">
        <v>27</v>
      </c>
      <c r="M157" s="23"/>
    </row>
    <row r="158" spans="1:13" ht="16.5" customHeight="1">
      <c r="A158" s="23"/>
      <c r="B158" s="23">
        <f t="shared" si="4"/>
        <v>2007</v>
      </c>
      <c r="C158" s="23">
        <f t="shared" si="5"/>
        <v>11</v>
      </c>
      <c r="D158" s="24">
        <v>39390</v>
      </c>
      <c r="E158" s="23">
        <v>4.41</v>
      </c>
      <c r="F158" s="23" t="s">
        <v>148</v>
      </c>
      <c r="G158" s="23"/>
      <c r="H158" s="23" t="s">
        <v>252</v>
      </c>
      <c r="I158" s="23" t="s">
        <v>274</v>
      </c>
      <c r="J158" s="23" t="s">
        <v>19</v>
      </c>
      <c r="K158" s="23"/>
      <c r="L158" s="23" t="s">
        <v>27</v>
      </c>
      <c r="M158" s="23"/>
    </row>
    <row r="159" spans="1:13" ht="16.5" customHeight="1">
      <c r="A159" s="23"/>
      <c r="B159" s="23">
        <f t="shared" si="4"/>
        <v>2007</v>
      </c>
      <c r="C159" s="23">
        <f t="shared" si="5"/>
        <v>10</v>
      </c>
      <c r="D159" s="24">
        <v>39356</v>
      </c>
      <c r="E159" s="23">
        <v>1868.93</v>
      </c>
      <c r="F159" s="23" t="s">
        <v>148</v>
      </c>
      <c r="G159" s="23"/>
      <c r="H159" s="23" t="s">
        <v>252</v>
      </c>
      <c r="I159" s="23" t="s">
        <v>275</v>
      </c>
      <c r="J159" s="23" t="s">
        <v>19</v>
      </c>
      <c r="K159" s="23"/>
      <c r="L159" s="23" t="s">
        <v>27</v>
      </c>
      <c r="M159" s="23"/>
    </row>
    <row r="160" spans="1:13" ht="16.5" customHeight="1">
      <c r="A160" s="23"/>
      <c r="B160" s="23">
        <f t="shared" si="4"/>
        <v>2008</v>
      </c>
      <c r="C160" s="23">
        <f t="shared" si="5"/>
        <v>3</v>
      </c>
      <c r="D160" s="24">
        <v>39538</v>
      </c>
      <c r="E160" s="23">
        <v>7.51</v>
      </c>
      <c r="F160" s="23" t="s">
        <v>148</v>
      </c>
      <c r="G160" s="23"/>
      <c r="H160" s="23" t="s">
        <v>252</v>
      </c>
      <c r="I160" s="23" t="s">
        <v>276</v>
      </c>
      <c r="J160" s="23" t="s">
        <v>19</v>
      </c>
      <c r="K160" s="23"/>
      <c r="L160" s="23" t="s">
        <v>27</v>
      </c>
      <c r="M160" s="23"/>
    </row>
    <row r="161" spans="1:13" ht="16.5" customHeight="1">
      <c r="A161" s="23"/>
      <c r="B161" s="23">
        <f t="shared" si="4"/>
        <v>2008</v>
      </c>
      <c r="C161" s="23">
        <f t="shared" si="5"/>
        <v>4</v>
      </c>
      <c r="D161" s="24">
        <v>39539</v>
      </c>
      <c r="E161" s="23">
        <v>4.41</v>
      </c>
      <c r="F161" s="23" t="s">
        <v>148</v>
      </c>
      <c r="G161" s="23"/>
      <c r="H161" s="23" t="s">
        <v>252</v>
      </c>
      <c r="I161" s="23" t="s">
        <v>277</v>
      </c>
      <c r="J161" s="23" t="s">
        <v>19</v>
      </c>
      <c r="K161" s="23"/>
      <c r="L161" s="23" t="s">
        <v>27</v>
      </c>
      <c r="M161" s="23"/>
    </row>
    <row r="162" spans="1:13" ht="16.5" customHeight="1">
      <c r="A162" s="23"/>
      <c r="B162" s="23">
        <f t="shared" si="4"/>
        <v>2008</v>
      </c>
      <c r="C162" s="23">
        <f t="shared" si="5"/>
        <v>7</v>
      </c>
      <c r="D162" s="24">
        <v>39656</v>
      </c>
      <c r="E162" s="23">
        <v>4.41</v>
      </c>
      <c r="F162" s="23" t="s">
        <v>148</v>
      </c>
      <c r="G162" s="23"/>
      <c r="H162" s="23" t="s">
        <v>252</v>
      </c>
      <c r="I162" s="23" t="s">
        <v>278</v>
      </c>
      <c r="J162" s="23" t="s">
        <v>19</v>
      </c>
      <c r="K162" s="23"/>
      <c r="L162" s="23" t="s">
        <v>27</v>
      </c>
      <c r="M162" s="23"/>
    </row>
    <row r="163" spans="1:13" ht="16.5" customHeight="1">
      <c r="A163" s="23"/>
      <c r="B163" s="23">
        <f t="shared" si="4"/>
        <v>2008</v>
      </c>
      <c r="C163" s="23">
        <f t="shared" si="5"/>
        <v>7</v>
      </c>
      <c r="D163" s="24">
        <v>39656</v>
      </c>
      <c r="E163" s="23">
        <v>4.41</v>
      </c>
      <c r="F163" s="23" t="s">
        <v>148</v>
      </c>
      <c r="G163" s="23"/>
      <c r="H163" s="23" t="s">
        <v>252</v>
      </c>
      <c r="I163" s="23" t="s">
        <v>279</v>
      </c>
      <c r="J163" s="23" t="s">
        <v>19</v>
      </c>
      <c r="K163" s="23"/>
      <c r="L163" s="23" t="s">
        <v>27</v>
      </c>
      <c r="M163" s="23"/>
    </row>
    <row r="164" spans="1:13" ht="16.5" customHeight="1">
      <c r="A164" s="23"/>
      <c r="B164" s="23">
        <f t="shared" si="4"/>
        <v>2008</v>
      </c>
      <c r="C164" s="23">
        <f t="shared" si="5"/>
        <v>3</v>
      </c>
      <c r="D164" s="24">
        <v>39519</v>
      </c>
      <c r="E164" s="23">
        <v>1803</v>
      </c>
      <c r="F164" s="23" t="s">
        <v>61</v>
      </c>
      <c r="G164" s="23"/>
      <c r="H164" s="23" t="s">
        <v>28</v>
      </c>
      <c r="I164" s="23"/>
      <c r="J164" s="23" t="s">
        <v>30</v>
      </c>
      <c r="K164" s="23"/>
      <c r="L164" s="23" t="s">
        <v>27</v>
      </c>
      <c r="M164" s="23">
        <v>229</v>
      </c>
    </row>
    <row r="165" spans="1:13" ht="16.5" customHeight="1">
      <c r="A165" s="23"/>
      <c r="B165" s="23">
        <f t="shared" si="4"/>
        <v>2008</v>
      </c>
      <c r="C165" s="23">
        <f t="shared" si="5"/>
        <v>3</v>
      </c>
      <c r="D165" s="24">
        <v>39534</v>
      </c>
      <c r="E165" s="23">
        <v>1063</v>
      </c>
      <c r="F165" s="23" t="s">
        <v>61</v>
      </c>
      <c r="G165" s="23"/>
      <c r="H165" s="23" t="s">
        <v>28</v>
      </c>
      <c r="I165" s="23"/>
      <c r="J165" s="23" t="s">
        <v>30</v>
      </c>
      <c r="K165" s="23"/>
      <c r="L165" s="23" t="s">
        <v>27</v>
      </c>
      <c r="M165" s="23">
        <v>205</v>
      </c>
    </row>
    <row r="166" spans="1:13" ht="16.5" customHeight="1">
      <c r="A166" s="23"/>
      <c r="B166" s="23">
        <f t="shared" si="4"/>
        <v>2008</v>
      </c>
      <c r="C166" s="23">
        <f t="shared" si="5"/>
        <v>6</v>
      </c>
      <c r="D166" s="24">
        <v>39614</v>
      </c>
      <c r="E166" s="23">
        <v>1251</v>
      </c>
      <c r="F166" s="23" t="s">
        <v>61</v>
      </c>
      <c r="G166" s="23"/>
      <c r="H166" s="23" t="s">
        <v>28</v>
      </c>
      <c r="I166" s="23"/>
      <c r="J166" s="23" t="s">
        <v>30</v>
      </c>
      <c r="K166" s="23"/>
      <c r="L166" s="23" t="s">
        <v>27</v>
      </c>
      <c r="M166" s="23">
        <v>319</v>
      </c>
    </row>
    <row r="167" spans="1:13" ht="16.5" customHeight="1">
      <c r="A167" s="23"/>
      <c r="B167" s="23">
        <f t="shared" si="4"/>
        <v>2007</v>
      </c>
      <c r="C167" s="23">
        <f t="shared" si="5"/>
        <v>9</v>
      </c>
      <c r="D167" s="24">
        <v>39326</v>
      </c>
      <c r="E167" s="23">
        <v>4680</v>
      </c>
      <c r="F167" s="23" t="s">
        <v>61</v>
      </c>
      <c r="G167" s="23"/>
      <c r="H167" s="23" t="s">
        <v>28</v>
      </c>
      <c r="I167" s="23"/>
      <c r="J167" s="23" t="s">
        <v>30</v>
      </c>
      <c r="K167" s="23"/>
      <c r="L167" s="23" t="s">
        <v>27</v>
      </c>
      <c r="M167" s="23">
        <v>24</v>
      </c>
    </row>
    <row r="168" spans="1:13" ht="16.5" customHeight="1">
      <c r="A168" s="23"/>
      <c r="B168" s="23">
        <f t="shared" si="4"/>
        <v>2008</v>
      </c>
      <c r="C168" s="23">
        <f t="shared" si="5"/>
        <v>8</v>
      </c>
      <c r="D168" s="24">
        <v>39685</v>
      </c>
      <c r="E168" s="23">
        <v>2070</v>
      </c>
      <c r="F168" s="23" t="s">
        <v>61</v>
      </c>
      <c r="G168" s="23"/>
      <c r="H168" s="23" t="s">
        <v>28</v>
      </c>
      <c r="I168" s="23"/>
      <c r="J168" s="23" t="s">
        <v>30</v>
      </c>
      <c r="K168" s="23"/>
      <c r="L168" s="23" t="s">
        <v>27</v>
      </c>
      <c r="M168" s="23">
        <v>371</v>
      </c>
    </row>
    <row r="169" spans="1:13" ht="16.5" customHeight="1">
      <c r="A169" s="23"/>
      <c r="B169" s="23">
        <f t="shared" si="4"/>
        <v>2008</v>
      </c>
      <c r="C169" s="23">
        <f t="shared" si="5"/>
        <v>8</v>
      </c>
      <c r="D169" s="24">
        <v>39678</v>
      </c>
      <c r="E169" s="23">
        <v>1818</v>
      </c>
      <c r="F169" s="23" t="s">
        <v>61</v>
      </c>
      <c r="G169" s="23"/>
      <c r="H169" s="23" t="s">
        <v>28</v>
      </c>
      <c r="I169" s="23"/>
      <c r="J169" s="23" t="s">
        <v>30</v>
      </c>
      <c r="K169" s="23"/>
      <c r="L169" s="23" t="s">
        <v>27</v>
      </c>
      <c r="M169" s="23">
        <v>365</v>
      </c>
    </row>
    <row r="170" spans="1:13" ht="16.5" customHeight="1">
      <c r="A170" s="23"/>
      <c r="B170" s="23">
        <f t="shared" si="4"/>
        <v>2008</v>
      </c>
      <c r="C170" s="23">
        <f t="shared" si="5"/>
        <v>5</v>
      </c>
      <c r="D170" s="24">
        <v>39583</v>
      </c>
      <c r="E170" s="23">
        <v>2922.5</v>
      </c>
      <c r="F170" s="23" t="s">
        <v>61</v>
      </c>
      <c r="G170" s="23"/>
      <c r="H170" s="23" t="s">
        <v>28</v>
      </c>
      <c r="I170" s="23"/>
      <c r="J170" s="23" t="s">
        <v>30</v>
      </c>
      <c r="K170" s="23"/>
      <c r="L170" s="23" t="s">
        <v>27</v>
      </c>
      <c r="M170" s="23">
        <v>285</v>
      </c>
    </row>
    <row r="171" spans="1:13" ht="16.5" customHeight="1">
      <c r="A171" s="23"/>
      <c r="B171" s="23">
        <f t="shared" si="4"/>
        <v>2008</v>
      </c>
      <c r="C171" s="23">
        <f t="shared" si="5"/>
        <v>1</v>
      </c>
      <c r="D171" s="24">
        <v>39464</v>
      </c>
      <c r="E171" s="23">
        <v>1845</v>
      </c>
      <c r="F171" s="23" t="s">
        <v>61</v>
      </c>
      <c r="G171" s="23"/>
      <c r="H171" s="23" t="s">
        <v>28</v>
      </c>
      <c r="I171" s="23"/>
      <c r="J171" s="23" t="s">
        <v>30</v>
      </c>
      <c r="K171" s="23"/>
      <c r="L171" s="23" t="s">
        <v>27</v>
      </c>
      <c r="M171" s="23">
        <v>154</v>
      </c>
    </row>
    <row r="172" spans="1:13" ht="16.5" customHeight="1">
      <c r="A172" s="23"/>
      <c r="B172" s="23">
        <f t="shared" si="4"/>
        <v>2008</v>
      </c>
      <c r="C172" s="23">
        <f t="shared" si="5"/>
        <v>6</v>
      </c>
      <c r="D172" s="24">
        <v>39620</v>
      </c>
      <c r="E172" s="23">
        <v>2850</v>
      </c>
      <c r="F172" s="23" t="s">
        <v>89</v>
      </c>
      <c r="G172" s="23"/>
      <c r="H172" s="23" t="s">
        <v>28</v>
      </c>
      <c r="I172" s="23"/>
      <c r="J172" s="23" t="s">
        <v>30</v>
      </c>
      <c r="K172" s="23"/>
      <c r="L172" s="23" t="s">
        <v>27</v>
      </c>
      <c r="M172" s="23">
        <v>324</v>
      </c>
    </row>
    <row r="173" spans="1:13" ht="16.5" customHeight="1">
      <c r="A173" s="23"/>
      <c r="B173" s="23">
        <f t="shared" si="4"/>
        <v>2008</v>
      </c>
      <c r="C173" s="23">
        <f t="shared" si="5"/>
        <v>5</v>
      </c>
      <c r="D173" s="24">
        <v>39583</v>
      </c>
      <c r="E173" s="23">
        <v>3250</v>
      </c>
      <c r="F173" s="23" t="s">
        <v>89</v>
      </c>
      <c r="G173" s="23"/>
      <c r="H173" s="23" t="s">
        <v>28</v>
      </c>
      <c r="I173" s="23"/>
      <c r="J173" s="23" t="s">
        <v>30</v>
      </c>
      <c r="K173" s="23"/>
      <c r="L173" s="23" t="s">
        <v>27</v>
      </c>
      <c r="M173" s="23">
        <v>287</v>
      </c>
    </row>
    <row r="174" spans="1:13" ht="16.5" customHeight="1">
      <c r="A174" s="23"/>
      <c r="B174" s="23">
        <f t="shared" si="4"/>
        <v>2008</v>
      </c>
      <c r="C174" s="23">
        <f t="shared" si="5"/>
        <v>2</v>
      </c>
      <c r="D174" s="24">
        <v>39482</v>
      </c>
      <c r="E174" s="23">
        <v>1290</v>
      </c>
      <c r="F174" s="23" t="s">
        <v>89</v>
      </c>
      <c r="G174" s="23"/>
      <c r="H174" s="23" t="s">
        <v>28</v>
      </c>
      <c r="I174" s="23"/>
      <c r="J174" s="23" t="s">
        <v>30</v>
      </c>
      <c r="K174" s="23"/>
      <c r="L174" s="23" t="s">
        <v>27</v>
      </c>
      <c r="M174" s="23">
        <v>179</v>
      </c>
    </row>
    <row r="175" spans="1:13" ht="16.5" customHeight="1">
      <c r="A175" s="23"/>
      <c r="B175" s="23">
        <f t="shared" si="4"/>
        <v>2008</v>
      </c>
      <c r="C175" s="23">
        <f t="shared" si="5"/>
        <v>2</v>
      </c>
      <c r="D175" s="24">
        <v>39503</v>
      </c>
      <c r="E175" s="23">
        <v>2850</v>
      </c>
      <c r="F175" s="23" t="s">
        <v>89</v>
      </c>
      <c r="G175" s="23"/>
      <c r="H175" s="23" t="s">
        <v>28</v>
      </c>
      <c r="I175" s="23"/>
      <c r="J175" s="23" t="s">
        <v>30</v>
      </c>
      <c r="K175" s="23"/>
      <c r="L175" s="23" t="s">
        <v>27</v>
      </c>
      <c r="M175" s="23">
        <v>200</v>
      </c>
    </row>
    <row r="176" spans="1:13" ht="16.5" customHeight="1">
      <c r="A176" s="23"/>
      <c r="B176" s="23">
        <f t="shared" si="4"/>
        <v>2008</v>
      </c>
      <c r="C176" s="23">
        <f t="shared" si="5"/>
        <v>2</v>
      </c>
      <c r="D176" s="24">
        <v>39492</v>
      </c>
      <c r="E176" s="23">
        <v>340</v>
      </c>
      <c r="F176" s="23" t="s">
        <v>89</v>
      </c>
      <c r="G176" s="23"/>
      <c r="H176" s="23" t="s">
        <v>28</v>
      </c>
      <c r="I176" s="23"/>
      <c r="J176" s="23" t="s">
        <v>30</v>
      </c>
      <c r="K176" s="23"/>
      <c r="L176" s="23" t="s">
        <v>27</v>
      </c>
      <c r="M176" s="23">
        <v>88</v>
      </c>
    </row>
    <row r="177" spans="1:13" ht="16.5" customHeight="1">
      <c r="A177" s="23"/>
      <c r="B177" s="23">
        <f t="shared" si="4"/>
        <v>2008</v>
      </c>
      <c r="C177" s="23">
        <f t="shared" si="5"/>
        <v>5</v>
      </c>
      <c r="D177" s="24">
        <v>39595</v>
      </c>
      <c r="E177" s="23">
        <v>2850</v>
      </c>
      <c r="F177" s="23" t="s">
        <v>89</v>
      </c>
      <c r="G177" s="23"/>
      <c r="H177" s="23" t="s">
        <v>28</v>
      </c>
      <c r="I177" s="23"/>
      <c r="J177" s="23" t="s">
        <v>30</v>
      </c>
      <c r="K177" s="23"/>
      <c r="L177" s="23" t="s">
        <v>27</v>
      </c>
      <c r="M177" s="23">
        <v>291</v>
      </c>
    </row>
    <row r="178" spans="1:13" ht="16.5" customHeight="1">
      <c r="A178" s="23"/>
      <c r="B178" s="23">
        <f t="shared" si="4"/>
        <v>2007</v>
      </c>
      <c r="C178" s="23">
        <f t="shared" si="5"/>
        <v>12</v>
      </c>
      <c r="D178" s="24">
        <v>39419</v>
      </c>
      <c r="E178" s="23">
        <v>2850</v>
      </c>
      <c r="F178" s="23" t="s">
        <v>89</v>
      </c>
      <c r="G178" s="23"/>
      <c r="H178" s="23" t="s">
        <v>28</v>
      </c>
      <c r="I178" s="23"/>
      <c r="J178" s="23" t="s">
        <v>30</v>
      </c>
      <c r="K178" s="23"/>
      <c r="L178" s="23" t="s">
        <v>27</v>
      </c>
      <c r="M178" s="23">
        <v>14</v>
      </c>
    </row>
    <row r="179" spans="1:13" ht="16.5" customHeight="1">
      <c r="A179" s="23"/>
      <c r="B179" s="23">
        <f t="shared" si="4"/>
        <v>2007</v>
      </c>
      <c r="C179" s="23">
        <f t="shared" si="5"/>
        <v>11</v>
      </c>
      <c r="D179" s="24">
        <v>39389</v>
      </c>
      <c r="E179" s="23">
        <v>3750</v>
      </c>
      <c r="F179" s="23" t="s">
        <v>89</v>
      </c>
      <c r="G179" s="23"/>
      <c r="H179" s="23" t="s">
        <v>28</v>
      </c>
      <c r="I179" s="23"/>
      <c r="J179" s="23" t="s">
        <v>30</v>
      </c>
      <c r="K179" s="23"/>
      <c r="L179" s="23" t="s">
        <v>27</v>
      </c>
      <c r="M179" s="23">
        <v>98</v>
      </c>
    </row>
    <row r="180" spans="1:13" ht="16.5" customHeight="1">
      <c r="A180" s="23"/>
      <c r="B180" s="23">
        <f t="shared" si="4"/>
        <v>2008</v>
      </c>
      <c r="C180" s="23">
        <f t="shared" si="5"/>
        <v>1</v>
      </c>
      <c r="D180" s="24">
        <v>39474</v>
      </c>
      <c r="E180" s="23">
        <v>2850</v>
      </c>
      <c r="F180" s="23" t="s">
        <v>89</v>
      </c>
      <c r="G180" s="23"/>
      <c r="H180" s="23" t="s">
        <v>28</v>
      </c>
      <c r="I180" s="23"/>
      <c r="J180" s="23" t="s">
        <v>30</v>
      </c>
      <c r="K180" s="23"/>
      <c r="L180" s="23" t="s">
        <v>27</v>
      </c>
      <c r="M180" s="23">
        <v>159</v>
      </c>
    </row>
    <row r="181" spans="1:13" ht="16.5" customHeight="1">
      <c r="A181" s="23"/>
      <c r="B181" s="23">
        <f t="shared" si="4"/>
        <v>2008</v>
      </c>
      <c r="C181" s="23">
        <f t="shared" si="5"/>
        <v>7</v>
      </c>
      <c r="D181" s="24">
        <v>39645</v>
      </c>
      <c r="E181" s="23">
        <v>2850</v>
      </c>
      <c r="F181" s="23" t="s">
        <v>89</v>
      </c>
      <c r="G181" s="23"/>
      <c r="H181" s="23" t="s">
        <v>28</v>
      </c>
      <c r="I181" s="23"/>
      <c r="J181" s="23" t="s">
        <v>30</v>
      </c>
      <c r="K181" s="23"/>
      <c r="L181" s="23" t="s">
        <v>27</v>
      </c>
      <c r="M181" s="23">
        <v>342</v>
      </c>
    </row>
    <row r="182" spans="1:13" ht="16.5" customHeight="1">
      <c r="A182" s="23"/>
      <c r="B182" s="23">
        <f t="shared" si="4"/>
        <v>2007</v>
      </c>
      <c r="C182" s="23">
        <f t="shared" si="5"/>
        <v>10</v>
      </c>
      <c r="D182" s="24">
        <v>39383</v>
      </c>
      <c r="E182" s="23">
        <v>2615</v>
      </c>
      <c r="F182" s="23" t="s">
        <v>89</v>
      </c>
      <c r="G182" s="23"/>
      <c r="H182" s="23" t="s">
        <v>28</v>
      </c>
      <c r="I182" s="23"/>
      <c r="J182" s="23" t="s">
        <v>30</v>
      </c>
      <c r="K182" s="23"/>
      <c r="L182" s="23" t="s">
        <v>27</v>
      </c>
      <c r="M182" s="23">
        <v>91</v>
      </c>
    </row>
    <row r="183" spans="1:13" ht="16.5" customHeight="1">
      <c r="A183" s="23"/>
      <c r="B183" s="23">
        <f t="shared" si="4"/>
        <v>2007</v>
      </c>
      <c r="C183" s="23">
        <f t="shared" si="5"/>
        <v>9</v>
      </c>
      <c r="D183" s="24">
        <v>39355</v>
      </c>
      <c r="E183" s="23">
        <v>3450</v>
      </c>
      <c r="F183" s="23" t="s">
        <v>89</v>
      </c>
      <c r="G183" s="23"/>
      <c r="H183" s="23" t="s">
        <v>28</v>
      </c>
      <c r="I183" s="23"/>
      <c r="J183" s="23" t="s">
        <v>30</v>
      </c>
      <c r="K183" s="23"/>
      <c r="L183" s="23" t="s">
        <v>27</v>
      </c>
      <c r="M183" s="23">
        <v>69</v>
      </c>
    </row>
    <row r="184" spans="1:13" ht="16.5" customHeight="1">
      <c r="A184" s="23"/>
      <c r="B184" s="23">
        <f t="shared" si="4"/>
        <v>2008</v>
      </c>
      <c r="C184" s="23">
        <f t="shared" si="5"/>
        <v>3</v>
      </c>
      <c r="D184" s="24">
        <v>39523</v>
      </c>
      <c r="E184" s="23">
        <v>2850</v>
      </c>
      <c r="F184" s="23" t="s">
        <v>89</v>
      </c>
      <c r="G184" s="23"/>
      <c r="H184" s="23" t="s">
        <v>28</v>
      </c>
      <c r="I184" s="23"/>
      <c r="J184" s="23" t="s">
        <v>30</v>
      </c>
      <c r="K184" s="23"/>
      <c r="L184" s="23" t="s">
        <v>27</v>
      </c>
      <c r="M184" s="23">
        <v>232</v>
      </c>
    </row>
    <row r="185" spans="1:13" ht="16.5" customHeight="1">
      <c r="A185" s="23"/>
      <c r="B185" s="23">
        <f t="shared" si="4"/>
        <v>2007</v>
      </c>
      <c r="C185" s="23">
        <f t="shared" si="5"/>
        <v>1</v>
      </c>
      <c r="D185" s="24">
        <v>39089</v>
      </c>
      <c r="E185" s="23">
        <v>2486</v>
      </c>
      <c r="F185" s="23" t="s">
        <v>89</v>
      </c>
      <c r="G185" s="23"/>
      <c r="H185" s="23" t="s">
        <v>28</v>
      </c>
      <c r="I185" s="23"/>
      <c r="J185" s="23" t="s">
        <v>30</v>
      </c>
      <c r="K185" s="23"/>
      <c r="L185" s="23" t="s">
        <v>27</v>
      </c>
      <c r="M185" s="23">
        <v>15</v>
      </c>
    </row>
    <row r="186" spans="1:13" ht="16.5" customHeight="1">
      <c r="A186" s="23"/>
      <c r="B186" s="23">
        <f t="shared" si="4"/>
        <v>2007</v>
      </c>
      <c r="C186" s="23">
        <f t="shared" si="5"/>
        <v>10</v>
      </c>
      <c r="D186" s="24">
        <v>39357</v>
      </c>
      <c r="E186" s="23">
        <v>2400</v>
      </c>
      <c r="F186" s="23" t="s">
        <v>89</v>
      </c>
      <c r="G186" s="23"/>
      <c r="H186" s="23" t="s">
        <v>28</v>
      </c>
      <c r="I186" s="23"/>
      <c r="J186" s="23" t="s">
        <v>30</v>
      </c>
      <c r="K186" s="23"/>
      <c r="L186" s="23" t="s">
        <v>27</v>
      </c>
      <c r="M186" s="23">
        <v>77</v>
      </c>
    </row>
    <row r="187" spans="1:13" ht="16.5" customHeight="1">
      <c r="A187" s="23"/>
      <c r="B187" s="23">
        <f t="shared" si="4"/>
        <v>2008</v>
      </c>
      <c r="C187" s="23">
        <f t="shared" si="5"/>
        <v>8</v>
      </c>
      <c r="D187" s="24">
        <v>39679</v>
      </c>
      <c r="E187" s="23">
        <v>2850</v>
      </c>
      <c r="F187" s="23" t="s">
        <v>89</v>
      </c>
      <c r="G187" s="23"/>
      <c r="H187" s="23" t="s">
        <v>28</v>
      </c>
      <c r="I187" s="23"/>
      <c r="J187" s="23" t="s">
        <v>30</v>
      </c>
      <c r="K187" s="23"/>
      <c r="L187" s="23" t="s">
        <v>27</v>
      </c>
      <c r="M187" s="23">
        <v>367</v>
      </c>
    </row>
    <row r="188" spans="1:13" ht="16.5" customHeight="1">
      <c r="A188" s="23"/>
      <c r="B188" s="23">
        <f t="shared" si="4"/>
        <v>2008</v>
      </c>
      <c r="C188" s="23">
        <f t="shared" si="5"/>
        <v>8</v>
      </c>
      <c r="D188" s="24">
        <v>39690</v>
      </c>
      <c r="E188" s="23">
        <v>56650</v>
      </c>
      <c r="F188" s="23" t="s">
        <v>196</v>
      </c>
      <c r="G188" s="23"/>
      <c r="H188" s="23" t="s">
        <v>28</v>
      </c>
      <c r="I188" s="23"/>
      <c r="J188" s="23" t="s">
        <v>30</v>
      </c>
      <c r="K188" s="23"/>
      <c r="L188" s="23" t="s">
        <v>27</v>
      </c>
      <c r="M188" s="23"/>
    </row>
    <row r="189" spans="1:13" ht="16.5" customHeight="1">
      <c r="A189" s="23"/>
      <c r="B189" s="23">
        <f t="shared" si="4"/>
        <v>2008</v>
      </c>
      <c r="C189" s="23">
        <f t="shared" si="5"/>
        <v>8</v>
      </c>
      <c r="D189" s="24">
        <v>39690</v>
      </c>
      <c r="E189" s="23">
        <v>20750</v>
      </c>
      <c r="F189" s="23" t="s">
        <v>196</v>
      </c>
      <c r="G189" s="23"/>
      <c r="H189" s="23" t="s">
        <v>28</v>
      </c>
      <c r="I189" s="23"/>
      <c r="J189" s="23" t="s">
        <v>30</v>
      </c>
      <c r="K189" s="23"/>
      <c r="L189" s="23" t="s">
        <v>27</v>
      </c>
      <c r="M189" s="23">
        <v>385</v>
      </c>
    </row>
    <row r="190" spans="1:13" ht="16.5" customHeight="1">
      <c r="A190" s="23"/>
      <c r="B190" s="23">
        <f t="shared" si="4"/>
        <v>2008</v>
      </c>
      <c r="C190" s="23">
        <f t="shared" si="5"/>
        <v>8</v>
      </c>
      <c r="D190" s="24">
        <v>39687</v>
      </c>
      <c r="E190" s="23">
        <v>27060</v>
      </c>
      <c r="F190" s="23" t="s">
        <v>196</v>
      </c>
      <c r="G190" s="23"/>
      <c r="H190" s="23" t="s">
        <v>28</v>
      </c>
      <c r="I190" s="23"/>
      <c r="J190" s="23" t="s">
        <v>30</v>
      </c>
      <c r="K190" s="23"/>
      <c r="L190" s="23" t="s">
        <v>27</v>
      </c>
      <c r="M190" s="23">
        <v>378</v>
      </c>
    </row>
    <row r="191" spans="1:13" ht="16.5" hidden="1" customHeight="1">
      <c r="A191" s="23"/>
      <c r="B191" s="23">
        <f t="shared" si="4"/>
        <v>2007</v>
      </c>
      <c r="C191" s="23">
        <f t="shared" si="5"/>
        <v>9</v>
      </c>
      <c r="D191" s="24">
        <v>39350</v>
      </c>
      <c r="E191" s="23">
        <v>300</v>
      </c>
      <c r="F191" s="23" t="s">
        <v>202</v>
      </c>
      <c r="G191" s="23"/>
      <c r="H191" s="23" t="s">
        <v>28</v>
      </c>
      <c r="I191" s="23" t="s">
        <v>280</v>
      </c>
      <c r="J191" s="23" t="s">
        <v>30</v>
      </c>
      <c r="K191" s="23"/>
      <c r="L191" s="23" t="s">
        <v>15</v>
      </c>
      <c r="M191" s="23">
        <v>65</v>
      </c>
    </row>
    <row r="192" spans="1:13" ht="16.5" hidden="1" customHeight="1">
      <c r="A192" s="23"/>
      <c r="B192" s="23">
        <f t="shared" si="4"/>
        <v>2007</v>
      </c>
      <c r="C192" s="23">
        <f t="shared" si="5"/>
        <v>9</v>
      </c>
      <c r="D192" s="24">
        <v>39352</v>
      </c>
      <c r="E192" s="23">
        <v>900</v>
      </c>
      <c r="F192" s="23" t="s">
        <v>202</v>
      </c>
      <c r="G192" s="23"/>
      <c r="H192" s="23" t="s">
        <v>28</v>
      </c>
      <c r="I192" s="23"/>
      <c r="J192" s="23" t="s">
        <v>30</v>
      </c>
      <c r="K192" s="23"/>
      <c r="L192" s="23" t="s">
        <v>15</v>
      </c>
      <c r="M192" s="23">
        <v>66</v>
      </c>
    </row>
    <row r="193" spans="1:13" ht="16.5" hidden="1" customHeight="1">
      <c r="A193" s="23"/>
      <c r="B193" s="23">
        <f t="shared" si="4"/>
        <v>2007</v>
      </c>
      <c r="C193" s="23">
        <f t="shared" si="5"/>
        <v>9</v>
      </c>
      <c r="D193" s="24">
        <v>39330</v>
      </c>
      <c r="E193" s="23">
        <v>700</v>
      </c>
      <c r="F193" s="23" t="s">
        <v>202</v>
      </c>
      <c r="G193" s="23"/>
      <c r="H193" s="23" t="s">
        <v>28</v>
      </c>
      <c r="I193" s="23"/>
      <c r="J193" s="23" t="s">
        <v>30</v>
      </c>
      <c r="K193" s="23"/>
      <c r="L193" s="23" t="s">
        <v>15</v>
      </c>
      <c r="M193" s="23">
        <v>12</v>
      </c>
    </row>
    <row r="194" spans="1:13" ht="16.5" customHeight="1">
      <c r="A194" s="23"/>
      <c r="B194" s="23">
        <f t="shared" si="4"/>
        <v>2007</v>
      </c>
      <c r="C194" s="23">
        <f t="shared" si="5"/>
        <v>10</v>
      </c>
      <c r="D194" s="24">
        <v>39366</v>
      </c>
      <c r="E194" s="23">
        <v>2087</v>
      </c>
      <c r="F194" s="23" t="s">
        <v>203</v>
      </c>
      <c r="G194" s="23"/>
      <c r="H194" s="23" t="s">
        <v>28</v>
      </c>
      <c r="I194" s="23"/>
      <c r="J194" s="23" t="s">
        <v>30</v>
      </c>
      <c r="K194" s="23"/>
      <c r="L194" s="23" t="s">
        <v>27</v>
      </c>
      <c r="M194" s="23">
        <v>83</v>
      </c>
    </row>
    <row r="195" spans="1:13" ht="16.5" customHeight="1">
      <c r="A195" s="23"/>
      <c r="B195" s="23">
        <f t="shared" si="4"/>
        <v>2007</v>
      </c>
      <c r="C195" s="23">
        <f t="shared" si="5"/>
        <v>9</v>
      </c>
      <c r="D195" s="24">
        <v>39342</v>
      </c>
      <c r="E195" s="23">
        <v>2005</v>
      </c>
      <c r="F195" s="23" t="s">
        <v>204</v>
      </c>
      <c r="G195" s="23"/>
      <c r="H195" s="23" t="s">
        <v>28</v>
      </c>
      <c r="I195" s="23"/>
      <c r="J195" s="23" t="s">
        <v>30</v>
      </c>
      <c r="K195" s="23"/>
      <c r="L195" s="23" t="s">
        <v>27</v>
      </c>
      <c r="M195" s="23">
        <v>39</v>
      </c>
    </row>
    <row r="196" spans="1:13" ht="16.5" hidden="1" customHeight="1">
      <c r="A196" s="23"/>
      <c r="B196" s="23">
        <f t="shared" si="4"/>
        <v>2007</v>
      </c>
      <c r="C196" s="23">
        <f t="shared" si="5"/>
        <v>9</v>
      </c>
      <c r="D196" s="24">
        <v>39333</v>
      </c>
      <c r="E196" s="23">
        <v>600</v>
      </c>
      <c r="F196" s="23" t="s">
        <v>202</v>
      </c>
      <c r="G196" s="23"/>
      <c r="H196" s="23" t="s">
        <v>28</v>
      </c>
      <c r="I196" s="23" t="s">
        <v>280</v>
      </c>
      <c r="J196" s="23" t="s">
        <v>115</v>
      </c>
      <c r="K196" s="23"/>
      <c r="L196" s="23" t="s">
        <v>15</v>
      </c>
      <c r="M196" s="23">
        <v>17</v>
      </c>
    </row>
    <row r="197" spans="1:13" ht="16.5" hidden="1" customHeight="1">
      <c r="A197" s="23"/>
      <c r="B197" s="23">
        <f t="shared" si="4"/>
        <v>2007</v>
      </c>
      <c r="C197" s="23">
        <f t="shared" si="5"/>
        <v>9</v>
      </c>
      <c r="D197" s="24">
        <v>39340</v>
      </c>
      <c r="E197" s="23">
        <v>1115</v>
      </c>
      <c r="F197" s="23" t="s">
        <v>202</v>
      </c>
      <c r="G197" s="23"/>
      <c r="H197" s="23" t="s">
        <v>28</v>
      </c>
      <c r="I197" s="23" t="s">
        <v>280</v>
      </c>
      <c r="J197" s="23" t="s">
        <v>115</v>
      </c>
      <c r="K197" s="23"/>
      <c r="L197" s="23" t="s">
        <v>15</v>
      </c>
      <c r="M197" s="23">
        <v>34</v>
      </c>
    </row>
    <row r="198" spans="1:13" ht="16.5" hidden="1" customHeight="1">
      <c r="A198" s="23"/>
      <c r="B198" s="23">
        <f t="shared" si="4"/>
        <v>2007</v>
      </c>
      <c r="C198" s="23">
        <f t="shared" si="5"/>
        <v>9</v>
      </c>
      <c r="D198" s="24">
        <v>39344</v>
      </c>
      <c r="E198" s="23">
        <v>975</v>
      </c>
      <c r="F198" s="23" t="s">
        <v>205</v>
      </c>
      <c r="G198" s="23"/>
      <c r="H198" s="23" t="s">
        <v>28</v>
      </c>
      <c r="I198" s="23"/>
      <c r="J198" s="23" t="s">
        <v>30</v>
      </c>
      <c r="K198" s="23"/>
      <c r="L198" s="23" t="s">
        <v>15</v>
      </c>
      <c r="M198" s="23">
        <v>51</v>
      </c>
    </row>
    <row r="199" spans="1:13" ht="16.5" hidden="1" customHeight="1">
      <c r="A199" s="23"/>
      <c r="B199" s="23">
        <f t="shared" si="4"/>
        <v>2007</v>
      </c>
      <c r="C199" s="23">
        <f t="shared" si="5"/>
        <v>9</v>
      </c>
      <c r="D199" s="24">
        <v>39347</v>
      </c>
      <c r="E199" s="23">
        <v>100</v>
      </c>
      <c r="F199" s="23" t="s">
        <v>202</v>
      </c>
      <c r="G199" s="23"/>
      <c r="H199" s="23" t="s">
        <v>28</v>
      </c>
      <c r="I199" s="23" t="s">
        <v>280</v>
      </c>
      <c r="J199" s="23" t="s">
        <v>30</v>
      </c>
      <c r="K199" s="23"/>
      <c r="L199" s="23" t="s">
        <v>15</v>
      </c>
      <c r="M199" s="23">
        <v>52</v>
      </c>
    </row>
    <row r="200" spans="1:13" ht="16.5" hidden="1" customHeight="1">
      <c r="A200" s="23"/>
      <c r="B200" s="23">
        <f t="shared" si="4"/>
        <v>2007</v>
      </c>
      <c r="C200" s="23">
        <f t="shared" si="5"/>
        <v>9</v>
      </c>
      <c r="D200" s="24">
        <v>39343</v>
      </c>
      <c r="E200" s="23">
        <v>1650</v>
      </c>
      <c r="F200" s="23" t="s">
        <v>202</v>
      </c>
      <c r="G200" s="23"/>
      <c r="H200" s="23" t="s">
        <v>28</v>
      </c>
      <c r="I200" s="23" t="s">
        <v>280</v>
      </c>
      <c r="J200" s="23" t="s">
        <v>115</v>
      </c>
      <c r="K200" s="23"/>
      <c r="L200" s="23" t="s">
        <v>15</v>
      </c>
      <c r="M200" s="23">
        <v>49</v>
      </c>
    </row>
    <row r="201" spans="1:13" ht="16.5" hidden="1" customHeight="1">
      <c r="A201" s="23"/>
      <c r="B201" s="23">
        <f t="shared" ref="B201:B264" si="6">YEAR(D201)</f>
        <v>2007</v>
      </c>
      <c r="C201" s="23">
        <f t="shared" ref="C201:C264" si="7">MONTH(D201)</f>
        <v>9</v>
      </c>
      <c r="D201" s="24">
        <v>39341</v>
      </c>
      <c r="E201" s="23">
        <v>300</v>
      </c>
      <c r="F201" s="23" t="s">
        <v>202</v>
      </c>
      <c r="G201" s="23"/>
      <c r="H201" s="23" t="s">
        <v>28</v>
      </c>
      <c r="I201" s="23" t="s">
        <v>280</v>
      </c>
      <c r="J201" s="23" t="s">
        <v>115</v>
      </c>
      <c r="K201" s="23"/>
      <c r="L201" s="23" t="s">
        <v>15</v>
      </c>
      <c r="M201" s="23">
        <v>13</v>
      </c>
    </row>
    <row r="202" spans="1:13" ht="16.5" hidden="1" customHeight="1">
      <c r="A202" s="23"/>
      <c r="B202" s="23">
        <f t="shared" si="6"/>
        <v>2007</v>
      </c>
      <c r="C202" s="23">
        <f t="shared" si="7"/>
        <v>9</v>
      </c>
      <c r="D202" s="24">
        <v>39345</v>
      </c>
      <c r="E202" s="23">
        <v>415</v>
      </c>
      <c r="F202" s="23" t="s">
        <v>202</v>
      </c>
      <c r="G202" s="23"/>
      <c r="H202" s="23" t="s">
        <v>28</v>
      </c>
      <c r="I202" s="23" t="s">
        <v>280</v>
      </c>
      <c r="J202" s="23" t="s">
        <v>115</v>
      </c>
      <c r="K202" s="23"/>
      <c r="L202" s="23" t="s">
        <v>15</v>
      </c>
      <c r="M202" s="23">
        <v>54</v>
      </c>
    </row>
    <row r="203" spans="1:13" ht="16.5" customHeight="1">
      <c r="A203" s="23"/>
      <c r="B203" s="23">
        <f t="shared" si="6"/>
        <v>2007</v>
      </c>
      <c r="C203" s="23">
        <f t="shared" si="7"/>
        <v>9</v>
      </c>
      <c r="D203" s="24">
        <v>39340</v>
      </c>
      <c r="E203" s="23">
        <v>5250</v>
      </c>
      <c r="F203" s="23" t="s">
        <v>162</v>
      </c>
      <c r="G203" s="23"/>
      <c r="H203" s="23" t="s">
        <v>103</v>
      </c>
      <c r="I203" s="23"/>
      <c r="J203" s="23" t="s">
        <v>30</v>
      </c>
      <c r="K203" s="23"/>
      <c r="L203" s="23" t="s">
        <v>27</v>
      </c>
      <c r="M203" s="23">
        <v>33</v>
      </c>
    </row>
    <row r="204" spans="1:13" ht="16.5" hidden="1" customHeight="1">
      <c r="A204" s="23"/>
      <c r="B204" s="23">
        <f t="shared" si="6"/>
        <v>2008</v>
      </c>
      <c r="C204" s="23">
        <f t="shared" si="7"/>
        <v>1</v>
      </c>
      <c r="D204" s="24">
        <v>39456</v>
      </c>
      <c r="E204" s="23">
        <v>362</v>
      </c>
      <c r="F204" s="23" t="s">
        <v>206</v>
      </c>
      <c r="G204" s="23"/>
      <c r="H204" s="23" t="s">
        <v>103</v>
      </c>
      <c r="I204" s="23"/>
      <c r="J204" s="23" t="s">
        <v>30</v>
      </c>
      <c r="K204" s="23"/>
      <c r="L204" s="23" t="s">
        <v>15</v>
      </c>
      <c r="M204" s="23">
        <v>150</v>
      </c>
    </row>
    <row r="205" spans="1:13" ht="16.5" hidden="1" customHeight="1">
      <c r="A205" s="23"/>
      <c r="B205" s="23">
        <f t="shared" si="6"/>
        <v>2007</v>
      </c>
      <c r="C205" s="23">
        <f t="shared" si="7"/>
        <v>9</v>
      </c>
      <c r="D205" s="24">
        <v>39334</v>
      </c>
      <c r="E205" s="23">
        <v>1215</v>
      </c>
      <c r="F205" s="23" t="s">
        <v>207</v>
      </c>
      <c r="G205" s="23"/>
      <c r="H205" s="23" t="s">
        <v>103</v>
      </c>
      <c r="I205" s="23"/>
      <c r="J205" s="23" t="s">
        <v>115</v>
      </c>
      <c r="K205" s="23"/>
      <c r="L205" s="23" t="s">
        <v>15</v>
      </c>
      <c r="M205" s="23">
        <v>22</v>
      </c>
    </row>
    <row r="206" spans="1:13" ht="16.5" hidden="1" customHeight="1">
      <c r="A206" s="23"/>
      <c r="B206" s="23">
        <f t="shared" si="6"/>
        <v>2007</v>
      </c>
      <c r="C206" s="23">
        <f t="shared" si="7"/>
        <v>9</v>
      </c>
      <c r="D206" s="24">
        <v>39342</v>
      </c>
      <c r="E206" s="23">
        <v>175</v>
      </c>
      <c r="F206" s="23" t="s">
        <v>172</v>
      </c>
      <c r="G206" s="23"/>
      <c r="H206" s="23" t="s">
        <v>103</v>
      </c>
      <c r="I206" s="23"/>
      <c r="J206" s="23" t="s">
        <v>115</v>
      </c>
      <c r="K206" s="23"/>
      <c r="L206" s="23" t="s">
        <v>15</v>
      </c>
      <c r="M206" s="23">
        <v>45</v>
      </c>
    </row>
    <row r="207" spans="1:13" ht="16.5" hidden="1" customHeight="1">
      <c r="A207" s="23"/>
      <c r="B207" s="23">
        <f t="shared" si="6"/>
        <v>2007</v>
      </c>
      <c r="C207" s="23">
        <f t="shared" si="7"/>
        <v>9</v>
      </c>
      <c r="D207" s="24">
        <v>39342</v>
      </c>
      <c r="E207" s="23">
        <v>5.25</v>
      </c>
      <c r="F207" s="23" t="s">
        <v>208</v>
      </c>
      <c r="G207" s="23"/>
      <c r="H207" s="23" t="s">
        <v>103</v>
      </c>
      <c r="I207" s="23"/>
      <c r="J207" s="23" t="s">
        <v>30</v>
      </c>
      <c r="K207" s="23"/>
      <c r="L207" s="23" t="s">
        <v>15</v>
      </c>
      <c r="M207" s="23">
        <v>46</v>
      </c>
    </row>
    <row r="208" spans="1:13" ht="16.5" hidden="1" customHeight="1">
      <c r="A208" s="23"/>
      <c r="B208" s="23">
        <f t="shared" si="6"/>
        <v>2007</v>
      </c>
      <c r="C208" s="23">
        <f t="shared" si="7"/>
        <v>9</v>
      </c>
      <c r="D208" s="24">
        <v>39342</v>
      </c>
      <c r="E208" s="23">
        <v>5</v>
      </c>
      <c r="F208" s="23" t="s">
        <v>172</v>
      </c>
      <c r="G208" s="23"/>
      <c r="H208" s="23" t="s">
        <v>103</v>
      </c>
      <c r="I208" s="23"/>
      <c r="J208" s="23" t="s">
        <v>115</v>
      </c>
      <c r="K208" s="23"/>
      <c r="L208" s="23" t="s">
        <v>15</v>
      </c>
      <c r="M208" s="23">
        <v>42</v>
      </c>
    </row>
    <row r="209" spans="1:13" ht="16.5" customHeight="1">
      <c r="A209" s="23"/>
      <c r="B209" s="23">
        <f t="shared" si="6"/>
        <v>2007</v>
      </c>
      <c r="C209" s="23">
        <f t="shared" si="7"/>
        <v>9</v>
      </c>
      <c r="D209" s="24">
        <v>39340</v>
      </c>
      <c r="E209" s="23">
        <v>21212</v>
      </c>
      <c r="F209" s="23" t="s">
        <v>204</v>
      </c>
      <c r="G209" s="23"/>
      <c r="H209" s="23" t="s">
        <v>103</v>
      </c>
      <c r="I209" s="23"/>
      <c r="J209" s="23" t="s">
        <v>30</v>
      </c>
      <c r="K209" s="23"/>
      <c r="L209" s="23" t="s">
        <v>27</v>
      </c>
      <c r="M209" s="23"/>
    </row>
    <row r="210" spans="1:13" ht="16.5" customHeight="1">
      <c r="A210" s="23"/>
      <c r="B210" s="23">
        <f t="shared" si="6"/>
        <v>2007</v>
      </c>
      <c r="C210" s="23">
        <f t="shared" si="7"/>
        <v>9</v>
      </c>
      <c r="D210" s="24">
        <v>39345</v>
      </c>
      <c r="E210" s="23">
        <v>34668</v>
      </c>
      <c r="F210" s="23" t="s">
        <v>130</v>
      </c>
      <c r="G210" s="23"/>
      <c r="H210" s="23" t="s">
        <v>103</v>
      </c>
      <c r="I210" s="23"/>
      <c r="J210" s="23" t="s">
        <v>30</v>
      </c>
      <c r="K210" s="23"/>
      <c r="L210" s="23" t="s">
        <v>27</v>
      </c>
      <c r="M210" s="23"/>
    </row>
    <row r="211" spans="1:13" ht="16.5" hidden="1" customHeight="1">
      <c r="A211" s="23"/>
      <c r="B211" s="23">
        <f t="shared" si="6"/>
        <v>2008</v>
      </c>
      <c r="C211" s="23">
        <f t="shared" si="7"/>
        <v>3</v>
      </c>
      <c r="D211" s="24">
        <v>39517</v>
      </c>
      <c r="E211" s="23">
        <v>550</v>
      </c>
      <c r="F211" s="23" t="s">
        <v>209</v>
      </c>
      <c r="G211" s="23"/>
      <c r="H211" s="23" t="s">
        <v>103</v>
      </c>
      <c r="I211" s="23"/>
      <c r="J211" s="23" t="s">
        <v>30</v>
      </c>
      <c r="K211" s="23"/>
      <c r="L211" s="23" t="s">
        <v>15</v>
      </c>
      <c r="M211" s="23">
        <v>223</v>
      </c>
    </row>
    <row r="212" spans="1:13" ht="16.5" customHeight="1">
      <c r="A212" s="23"/>
      <c r="B212" s="23">
        <f t="shared" si="6"/>
        <v>2008</v>
      </c>
      <c r="C212" s="23">
        <f t="shared" si="7"/>
        <v>12</v>
      </c>
      <c r="D212" s="24">
        <v>39806</v>
      </c>
      <c r="E212" s="23">
        <v>27786</v>
      </c>
      <c r="F212" s="23" t="s">
        <v>130</v>
      </c>
      <c r="G212" s="23"/>
      <c r="H212" s="23" t="s">
        <v>103</v>
      </c>
      <c r="I212" s="23"/>
      <c r="J212" s="23" t="s">
        <v>30</v>
      </c>
      <c r="K212" s="23"/>
      <c r="L212" s="23" t="s">
        <v>27</v>
      </c>
      <c r="M212" s="23">
        <v>151</v>
      </c>
    </row>
    <row r="213" spans="1:13" ht="16.5" hidden="1" customHeight="1">
      <c r="A213" s="23"/>
      <c r="B213" s="23">
        <f t="shared" si="6"/>
        <v>2008</v>
      </c>
      <c r="C213" s="23">
        <f t="shared" si="7"/>
        <v>2</v>
      </c>
      <c r="D213" s="24">
        <v>39496</v>
      </c>
      <c r="E213" s="23">
        <v>5</v>
      </c>
      <c r="F213" s="23" t="s">
        <v>172</v>
      </c>
      <c r="G213" s="23"/>
      <c r="H213" s="23" t="s">
        <v>103</v>
      </c>
      <c r="I213" s="23"/>
      <c r="J213" s="23" t="s">
        <v>115</v>
      </c>
      <c r="K213" s="23"/>
      <c r="L213" s="23" t="s">
        <v>15</v>
      </c>
      <c r="M213" s="23">
        <v>194</v>
      </c>
    </row>
    <row r="214" spans="1:13" ht="16.5" hidden="1" customHeight="1">
      <c r="A214" s="23"/>
      <c r="B214" s="23">
        <f t="shared" si="6"/>
        <v>2008</v>
      </c>
      <c r="C214" s="23">
        <f t="shared" si="7"/>
        <v>3</v>
      </c>
      <c r="D214" s="24">
        <v>39517</v>
      </c>
      <c r="E214" s="23">
        <v>10</v>
      </c>
      <c r="F214" s="23" t="s">
        <v>172</v>
      </c>
      <c r="G214" s="23"/>
      <c r="H214" s="23" t="s">
        <v>103</v>
      </c>
      <c r="I214" s="23"/>
      <c r="J214" s="23" t="s">
        <v>115</v>
      </c>
      <c r="K214" s="23"/>
      <c r="L214" s="23" t="s">
        <v>15</v>
      </c>
      <c r="M214" s="23">
        <v>228</v>
      </c>
    </row>
    <row r="215" spans="1:13" ht="16.5" hidden="1" customHeight="1">
      <c r="A215" s="23"/>
      <c r="B215" s="23">
        <f t="shared" si="6"/>
        <v>2008</v>
      </c>
      <c r="C215" s="23">
        <f t="shared" si="7"/>
        <v>3</v>
      </c>
      <c r="D215" s="24">
        <v>39517</v>
      </c>
      <c r="E215" s="23">
        <v>175</v>
      </c>
      <c r="F215" s="23" t="s">
        <v>172</v>
      </c>
      <c r="G215" s="23"/>
      <c r="H215" s="23" t="s">
        <v>103</v>
      </c>
      <c r="I215" s="23"/>
      <c r="J215" s="23" t="s">
        <v>115</v>
      </c>
      <c r="K215" s="23"/>
      <c r="L215" s="23" t="s">
        <v>15</v>
      </c>
      <c r="M215" s="23">
        <v>225</v>
      </c>
    </row>
    <row r="216" spans="1:13" ht="16.5" hidden="1" customHeight="1">
      <c r="A216" s="23"/>
      <c r="B216" s="23">
        <f t="shared" si="6"/>
        <v>2008</v>
      </c>
      <c r="C216" s="23">
        <f t="shared" si="7"/>
        <v>2</v>
      </c>
      <c r="D216" s="24">
        <v>39497</v>
      </c>
      <c r="E216" s="23">
        <v>81</v>
      </c>
      <c r="F216" s="23" t="s">
        <v>210</v>
      </c>
      <c r="G216" s="23"/>
      <c r="H216" s="23" t="s">
        <v>103</v>
      </c>
      <c r="I216" s="23"/>
      <c r="J216" s="23" t="s">
        <v>115</v>
      </c>
      <c r="K216" s="23"/>
      <c r="L216" s="23" t="s">
        <v>15</v>
      </c>
      <c r="M216" s="23">
        <v>195</v>
      </c>
    </row>
    <row r="217" spans="1:13" ht="16.5" customHeight="1">
      <c r="A217" s="23"/>
      <c r="B217" s="23">
        <f t="shared" si="6"/>
        <v>2007</v>
      </c>
      <c r="C217" s="23">
        <f t="shared" si="7"/>
        <v>9</v>
      </c>
      <c r="D217" s="24">
        <v>39342</v>
      </c>
      <c r="E217" s="23">
        <v>3200.04</v>
      </c>
      <c r="F217" s="23" t="s">
        <v>198</v>
      </c>
      <c r="G217" s="23"/>
      <c r="H217" s="23" t="s">
        <v>103</v>
      </c>
      <c r="I217" s="23"/>
      <c r="J217" s="23" t="s">
        <v>30</v>
      </c>
      <c r="K217" s="23"/>
      <c r="L217" s="23" t="s">
        <v>27</v>
      </c>
      <c r="M217" s="23">
        <v>47</v>
      </c>
    </row>
    <row r="218" spans="1:13" ht="16.5" hidden="1" customHeight="1">
      <c r="A218" s="23"/>
      <c r="B218" s="23">
        <f t="shared" si="6"/>
        <v>2007</v>
      </c>
      <c r="C218" s="23">
        <f t="shared" si="7"/>
        <v>9</v>
      </c>
      <c r="D218" s="24">
        <v>39346</v>
      </c>
      <c r="E218" s="23">
        <v>5220</v>
      </c>
      <c r="F218" s="23" t="s">
        <v>211</v>
      </c>
      <c r="G218" s="23"/>
      <c r="H218" s="23" t="s">
        <v>103</v>
      </c>
      <c r="I218" s="23"/>
      <c r="J218" s="23" t="s">
        <v>115</v>
      </c>
      <c r="K218" s="23"/>
      <c r="L218" s="23" t="s">
        <v>15</v>
      </c>
      <c r="M218" s="23">
        <v>57</v>
      </c>
    </row>
    <row r="219" spans="1:13" ht="16.5" hidden="1" customHeight="1">
      <c r="A219" s="23"/>
      <c r="B219" s="23">
        <f t="shared" si="6"/>
        <v>2008</v>
      </c>
      <c r="C219" s="23">
        <f t="shared" si="7"/>
        <v>2</v>
      </c>
      <c r="D219" s="24">
        <v>39496</v>
      </c>
      <c r="E219" s="23">
        <v>58</v>
      </c>
      <c r="F219" s="23" t="s">
        <v>212</v>
      </c>
      <c r="G219" s="23"/>
      <c r="H219" s="23" t="s">
        <v>103</v>
      </c>
      <c r="I219" s="23"/>
      <c r="J219" s="23" t="s">
        <v>115</v>
      </c>
      <c r="K219" s="23"/>
      <c r="L219" s="23" t="s">
        <v>15</v>
      </c>
      <c r="M219" s="23">
        <v>193</v>
      </c>
    </row>
    <row r="220" spans="1:13" ht="16.5" customHeight="1">
      <c r="A220" s="23"/>
      <c r="B220" s="23">
        <f t="shared" si="6"/>
        <v>2008</v>
      </c>
      <c r="C220" s="23">
        <f t="shared" si="7"/>
        <v>2</v>
      </c>
      <c r="D220" s="24">
        <v>39483</v>
      </c>
      <c r="E220" s="23">
        <v>20831</v>
      </c>
      <c r="F220" s="23" t="s">
        <v>176</v>
      </c>
      <c r="G220" s="23"/>
      <c r="H220" s="23" t="s">
        <v>177</v>
      </c>
      <c r="I220" s="23"/>
      <c r="J220" s="23" t="s">
        <v>19</v>
      </c>
      <c r="K220" s="23"/>
      <c r="L220" s="23" t="s">
        <v>27</v>
      </c>
      <c r="M220" s="23">
        <v>174</v>
      </c>
    </row>
    <row r="221" spans="1:13" ht="16.5" hidden="1" customHeight="1">
      <c r="A221" s="23"/>
      <c r="B221" s="23">
        <f t="shared" si="6"/>
        <v>2008</v>
      </c>
      <c r="C221" s="23">
        <f t="shared" si="7"/>
        <v>4</v>
      </c>
      <c r="D221" s="24">
        <v>39568</v>
      </c>
      <c r="E221" s="23">
        <v>850</v>
      </c>
      <c r="F221" s="23"/>
      <c r="G221" s="23"/>
      <c r="H221" s="23" t="s">
        <v>251</v>
      </c>
      <c r="I221" s="23"/>
      <c r="J221" s="23" t="s">
        <v>19</v>
      </c>
      <c r="K221" s="23"/>
      <c r="L221" s="23" t="s">
        <v>15</v>
      </c>
      <c r="M221" s="23">
        <v>272</v>
      </c>
    </row>
    <row r="222" spans="1:13" ht="16.5" hidden="1" customHeight="1">
      <c r="A222" s="23"/>
      <c r="B222" s="23">
        <f t="shared" si="6"/>
        <v>2008</v>
      </c>
      <c r="C222" s="23">
        <f t="shared" si="7"/>
        <v>4</v>
      </c>
      <c r="D222" s="24">
        <v>39567</v>
      </c>
      <c r="E222" s="23">
        <v>320</v>
      </c>
      <c r="F222" s="23"/>
      <c r="G222" s="23"/>
      <c r="H222" s="23" t="s">
        <v>251</v>
      </c>
      <c r="I222" s="23"/>
      <c r="J222" s="23" t="s">
        <v>19</v>
      </c>
      <c r="K222" s="23"/>
      <c r="L222" s="23" t="s">
        <v>15</v>
      </c>
      <c r="M222" s="23">
        <v>271</v>
      </c>
    </row>
    <row r="223" spans="1:13" ht="16.5" hidden="1" customHeight="1">
      <c r="A223" s="23"/>
      <c r="B223" s="23">
        <f t="shared" si="6"/>
        <v>2008</v>
      </c>
      <c r="C223" s="23">
        <f t="shared" si="7"/>
        <v>4</v>
      </c>
      <c r="D223" s="24">
        <v>39566</v>
      </c>
      <c r="E223" s="23">
        <v>270</v>
      </c>
      <c r="F223" s="23"/>
      <c r="G223" s="23"/>
      <c r="H223" s="23" t="s">
        <v>251</v>
      </c>
      <c r="I223" s="23"/>
      <c r="J223" s="23" t="s">
        <v>19</v>
      </c>
      <c r="K223" s="23"/>
      <c r="L223" s="23" t="s">
        <v>15</v>
      </c>
      <c r="M223" s="23">
        <v>270</v>
      </c>
    </row>
    <row r="224" spans="1:13" ht="16.5" hidden="1" customHeight="1">
      <c r="A224" s="23"/>
      <c r="B224" s="23">
        <f t="shared" si="6"/>
        <v>2008</v>
      </c>
      <c r="C224" s="23">
        <f t="shared" si="7"/>
        <v>4</v>
      </c>
      <c r="D224" s="24">
        <v>39565</v>
      </c>
      <c r="E224" s="23">
        <v>250</v>
      </c>
      <c r="F224" s="23"/>
      <c r="G224" s="23"/>
      <c r="H224" s="23" t="s">
        <v>251</v>
      </c>
      <c r="I224" s="23"/>
      <c r="J224" s="23" t="s">
        <v>19</v>
      </c>
      <c r="K224" s="23"/>
      <c r="L224" s="23" t="s">
        <v>15</v>
      </c>
      <c r="M224" s="23">
        <v>269</v>
      </c>
    </row>
    <row r="225" spans="1:13" ht="16.5" hidden="1" customHeight="1">
      <c r="A225" s="23"/>
      <c r="B225" s="23">
        <f t="shared" si="6"/>
        <v>2008</v>
      </c>
      <c r="C225" s="23">
        <f t="shared" si="7"/>
        <v>4</v>
      </c>
      <c r="D225" s="24">
        <v>39564</v>
      </c>
      <c r="E225" s="23">
        <v>820</v>
      </c>
      <c r="F225" s="23"/>
      <c r="G225" s="23"/>
      <c r="H225" s="23" t="s">
        <v>17</v>
      </c>
      <c r="I225" s="23"/>
      <c r="J225" s="23" t="s">
        <v>19</v>
      </c>
      <c r="K225" s="23"/>
      <c r="L225" s="23" t="s">
        <v>15</v>
      </c>
      <c r="M225" s="23">
        <v>268</v>
      </c>
    </row>
    <row r="226" spans="1:13" ht="16.5" hidden="1" customHeight="1">
      <c r="A226" s="23"/>
      <c r="B226" s="23">
        <f t="shared" si="6"/>
        <v>2008</v>
      </c>
      <c r="C226" s="23">
        <f t="shared" si="7"/>
        <v>4</v>
      </c>
      <c r="D226" s="24">
        <v>39563</v>
      </c>
      <c r="E226" s="23">
        <v>520</v>
      </c>
      <c r="F226" s="23"/>
      <c r="G226" s="23"/>
      <c r="H226" s="23" t="s">
        <v>17</v>
      </c>
      <c r="I226" s="23"/>
      <c r="J226" s="23" t="s">
        <v>19</v>
      </c>
      <c r="K226" s="23"/>
      <c r="L226" s="23" t="s">
        <v>15</v>
      </c>
      <c r="M226" s="23">
        <v>267</v>
      </c>
    </row>
    <row r="227" spans="1:13" ht="16.5" customHeight="1">
      <c r="A227" s="23"/>
      <c r="B227" s="23">
        <f t="shared" si="6"/>
        <v>2008</v>
      </c>
      <c r="C227" s="23">
        <f t="shared" si="7"/>
        <v>4</v>
      </c>
      <c r="D227" s="24">
        <v>39562</v>
      </c>
      <c r="E227" s="23">
        <v>1687</v>
      </c>
      <c r="F227" s="23" t="s">
        <v>199</v>
      </c>
      <c r="G227" s="23"/>
      <c r="H227" s="23" t="s">
        <v>253</v>
      </c>
      <c r="I227" s="23"/>
      <c r="J227" s="23" t="s">
        <v>30</v>
      </c>
      <c r="K227" s="23"/>
      <c r="L227" s="23" t="s">
        <v>27</v>
      </c>
      <c r="M227" s="23">
        <v>165</v>
      </c>
    </row>
    <row r="228" spans="1:13" ht="16.5" hidden="1" customHeight="1">
      <c r="A228" s="23"/>
      <c r="B228" s="23">
        <f t="shared" si="6"/>
        <v>2008</v>
      </c>
      <c r="C228" s="23">
        <f t="shared" si="7"/>
        <v>4</v>
      </c>
      <c r="D228" s="24">
        <v>39555</v>
      </c>
      <c r="E228" s="23">
        <v>840</v>
      </c>
      <c r="F228" s="23"/>
      <c r="G228" s="23"/>
      <c r="H228" s="23" t="s">
        <v>17</v>
      </c>
      <c r="I228" s="23"/>
      <c r="J228" s="23" t="s">
        <v>19</v>
      </c>
      <c r="K228" s="23"/>
      <c r="L228" s="23" t="s">
        <v>15</v>
      </c>
      <c r="M228" s="23">
        <v>261</v>
      </c>
    </row>
    <row r="229" spans="1:13" ht="16.5" hidden="1" customHeight="1">
      <c r="A229" s="23"/>
      <c r="B229" s="23">
        <f t="shared" si="6"/>
        <v>2008</v>
      </c>
      <c r="C229" s="23">
        <f t="shared" si="7"/>
        <v>4</v>
      </c>
      <c r="D229" s="24">
        <v>39553</v>
      </c>
      <c r="E229" s="23">
        <v>2431</v>
      </c>
      <c r="F229" s="23" t="s">
        <v>116</v>
      </c>
      <c r="G229" s="23"/>
      <c r="H229" s="23" t="s">
        <v>253</v>
      </c>
      <c r="I229" s="23"/>
      <c r="J229" s="23" t="s">
        <v>115</v>
      </c>
      <c r="K229" s="23"/>
      <c r="L229" s="23" t="s">
        <v>15</v>
      </c>
      <c r="M229" s="23">
        <v>260</v>
      </c>
    </row>
    <row r="230" spans="1:13" ht="16.5" hidden="1" customHeight="1">
      <c r="A230" s="23"/>
      <c r="B230" s="23">
        <f t="shared" si="6"/>
        <v>2008</v>
      </c>
      <c r="C230" s="23">
        <f t="shared" si="7"/>
        <v>4</v>
      </c>
      <c r="D230" s="24">
        <v>39550</v>
      </c>
      <c r="E230" s="23">
        <v>460</v>
      </c>
      <c r="F230" s="23"/>
      <c r="G230" s="23"/>
      <c r="H230" s="23" t="s">
        <v>17</v>
      </c>
      <c r="I230" s="23"/>
      <c r="J230" s="23" t="s">
        <v>19</v>
      </c>
      <c r="K230" s="23"/>
      <c r="L230" s="23" t="s">
        <v>15</v>
      </c>
      <c r="M230" s="23">
        <v>259</v>
      </c>
    </row>
    <row r="231" spans="1:13" ht="16.5" customHeight="1">
      <c r="A231" s="23"/>
      <c r="B231" s="23">
        <f t="shared" si="6"/>
        <v>2008</v>
      </c>
      <c r="C231" s="23">
        <f t="shared" si="7"/>
        <v>4</v>
      </c>
      <c r="D231" s="24">
        <v>39551</v>
      </c>
      <c r="E231" s="23">
        <v>200.55</v>
      </c>
      <c r="F231" s="23" t="s">
        <v>200</v>
      </c>
      <c r="G231" s="23"/>
      <c r="H231" s="23" t="s">
        <v>253</v>
      </c>
      <c r="I231" s="23"/>
      <c r="J231" s="23" t="s">
        <v>19</v>
      </c>
      <c r="K231" s="23"/>
      <c r="L231" s="23" t="s">
        <v>27</v>
      </c>
      <c r="M231" s="23">
        <v>258</v>
      </c>
    </row>
    <row r="232" spans="1:13" ht="16.5" hidden="1" customHeight="1">
      <c r="A232" s="23"/>
      <c r="B232" s="23">
        <f t="shared" si="6"/>
        <v>2008</v>
      </c>
      <c r="C232" s="23">
        <f t="shared" si="7"/>
        <v>4</v>
      </c>
      <c r="D232" s="24">
        <v>39548</v>
      </c>
      <c r="E232" s="23">
        <v>850</v>
      </c>
      <c r="F232" s="23"/>
      <c r="G232" s="23"/>
      <c r="H232" s="23" t="s">
        <v>251</v>
      </c>
      <c r="I232" s="23"/>
      <c r="J232" s="23" t="s">
        <v>19</v>
      </c>
      <c r="K232" s="23"/>
      <c r="L232" s="23" t="s">
        <v>15</v>
      </c>
      <c r="M232" s="23">
        <v>256</v>
      </c>
    </row>
    <row r="233" spans="1:13" ht="16.5" hidden="1" customHeight="1">
      <c r="A233" s="23"/>
      <c r="B233" s="23">
        <f t="shared" si="6"/>
        <v>2008</v>
      </c>
      <c r="C233" s="23">
        <f t="shared" si="7"/>
        <v>4</v>
      </c>
      <c r="D233" s="24">
        <v>39545</v>
      </c>
      <c r="E233" s="23">
        <v>180</v>
      </c>
      <c r="F233" s="23" t="s">
        <v>213</v>
      </c>
      <c r="G233" s="23"/>
      <c r="H233" s="23" t="s">
        <v>252</v>
      </c>
      <c r="I233" s="23"/>
      <c r="J233" s="23" t="s">
        <v>19</v>
      </c>
      <c r="K233" s="23"/>
      <c r="L233" s="23" t="s">
        <v>15</v>
      </c>
      <c r="M233" s="23">
        <v>254</v>
      </c>
    </row>
    <row r="234" spans="1:13" ht="16.5" customHeight="1">
      <c r="A234" s="23"/>
      <c r="B234" s="23">
        <f t="shared" si="6"/>
        <v>2008</v>
      </c>
      <c r="C234" s="23">
        <f t="shared" si="7"/>
        <v>7</v>
      </c>
      <c r="D234" s="24">
        <v>39630</v>
      </c>
      <c r="E234" s="23">
        <v>245</v>
      </c>
      <c r="F234" s="23" t="s">
        <v>214</v>
      </c>
      <c r="G234" s="23"/>
      <c r="H234" s="23" t="s">
        <v>250</v>
      </c>
      <c r="I234" s="23"/>
      <c r="J234" s="23" t="s">
        <v>115</v>
      </c>
      <c r="K234" s="23"/>
      <c r="L234" s="23" t="s">
        <v>27</v>
      </c>
      <c r="M234" s="23">
        <v>252</v>
      </c>
    </row>
    <row r="235" spans="1:13" ht="16.5" hidden="1" customHeight="1">
      <c r="A235" s="23"/>
      <c r="B235" s="23">
        <f t="shared" si="6"/>
        <v>2008</v>
      </c>
      <c r="C235" s="23">
        <f t="shared" si="7"/>
        <v>4</v>
      </c>
      <c r="D235" s="24">
        <v>39554</v>
      </c>
      <c r="E235" s="23">
        <v>128</v>
      </c>
      <c r="F235" s="23" t="s">
        <v>215</v>
      </c>
      <c r="G235" s="23"/>
      <c r="H235" s="23" t="s">
        <v>17</v>
      </c>
      <c r="I235" s="23" t="s">
        <v>281</v>
      </c>
      <c r="J235" s="23"/>
      <c r="K235" s="23"/>
      <c r="L235" s="23" t="s">
        <v>15</v>
      </c>
      <c r="M235" s="23">
        <v>251</v>
      </c>
    </row>
    <row r="236" spans="1:13" ht="16.5" hidden="1" customHeight="1">
      <c r="A236" s="23"/>
      <c r="B236" s="23">
        <f t="shared" si="6"/>
        <v>2008</v>
      </c>
      <c r="C236" s="23">
        <f t="shared" si="7"/>
        <v>4</v>
      </c>
      <c r="D236" s="24">
        <v>39541</v>
      </c>
      <c r="E236" s="23">
        <v>5</v>
      </c>
      <c r="F236" s="23" t="s">
        <v>172</v>
      </c>
      <c r="G236" s="23"/>
      <c r="H236" s="23" t="s">
        <v>103</v>
      </c>
      <c r="I236" s="23"/>
      <c r="J236" s="23" t="s">
        <v>115</v>
      </c>
      <c r="K236" s="23"/>
      <c r="L236" s="23" t="s">
        <v>15</v>
      </c>
      <c r="M236" s="23">
        <v>250</v>
      </c>
    </row>
    <row r="237" spans="1:13" ht="16.5" hidden="1" customHeight="1">
      <c r="A237" s="23"/>
      <c r="B237" s="23">
        <f t="shared" si="6"/>
        <v>2008</v>
      </c>
      <c r="C237" s="23">
        <f t="shared" si="7"/>
        <v>3</v>
      </c>
      <c r="D237" s="24">
        <v>39533</v>
      </c>
      <c r="E237" s="23">
        <v>350</v>
      </c>
      <c r="F237" s="23"/>
      <c r="G237" s="23"/>
      <c r="H237" s="23" t="s">
        <v>251</v>
      </c>
      <c r="I237" s="23"/>
      <c r="J237" s="23" t="s">
        <v>19</v>
      </c>
      <c r="K237" s="23"/>
      <c r="L237" s="23" t="s">
        <v>15</v>
      </c>
      <c r="M237" s="23">
        <v>242</v>
      </c>
    </row>
    <row r="238" spans="1:13" ht="16.5" hidden="1" customHeight="1">
      <c r="A238" s="23"/>
      <c r="B238" s="23">
        <f t="shared" si="6"/>
        <v>2008</v>
      </c>
      <c r="C238" s="23">
        <f t="shared" si="7"/>
        <v>3</v>
      </c>
      <c r="D238" s="24">
        <v>39532</v>
      </c>
      <c r="E238" s="23">
        <v>350</v>
      </c>
      <c r="F238" s="23"/>
      <c r="G238" s="23"/>
      <c r="H238" s="23" t="s">
        <v>251</v>
      </c>
      <c r="I238" s="23"/>
      <c r="J238" s="23" t="s">
        <v>19</v>
      </c>
      <c r="K238" s="23"/>
      <c r="L238" s="23" t="s">
        <v>15</v>
      </c>
      <c r="M238" s="23">
        <v>241</v>
      </c>
    </row>
    <row r="239" spans="1:13" ht="16.5" hidden="1" customHeight="1">
      <c r="A239" s="23"/>
      <c r="B239" s="23">
        <f t="shared" si="6"/>
        <v>2008</v>
      </c>
      <c r="C239" s="23">
        <f t="shared" si="7"/>
        <v>3</v>
      </c>
      <c r="D239" s="24">
        <v>39527</v>
      </c>
      <c r="E239" s="23">
        <v>480</v>
      </c>
      <c r="F239" s="23"/>
      <c r="G239" s="23"/>
      <c r="H239" s="23" t="s">
        <v>17</v>
      </c>
      <c r="I239" s="23"/>
      <c r="J239" s="23" t="s">
        <v>19</v>
      </c>
      <c r="K239" s="23"/>
      <c r="L239" s="23" t="s">
        <v>15</v>
      </c>
      <c r="M239" s="23">
        <v>239</v>
      </c>
    </row>
    <row r="240" spans="1:13" ht="16.5" hidden="1" customHeight="1">
      <c r="A240" s="23"/>
      <c r="B240" s="23">
        <f t="shared" si="6"/>
        <v>2008</v>
      </c>
      <c r="C240" s="23">
        <f t="shared" si="7"/>
        <v>3</v>
      </c>
      <c r="D240" s="24">
        <v>39530</v>
      </c>
      <c r="E240" s="23">
        <v>299.25</v>
      </c>
      <c r="F240" s="23" t="s">
        <v>216</v>
      </c>
      <c r="G240" s="23"/>
      <c r="H240" s="23" t="s">
        <v>250</v>
      </c>
      <c r="I240" s="23"/>
      <c r="J240" s="23" t="s">
        <v>115</v>
      </c>
      <c r="K240" s="23"/>
      <c r="L240" s="23" t="s">
        <v>15</v>
      </c>
      <c r="M240" s="23">
        <v>237</v>
      </c>
    </row>
    <row r="241" spans="1:13" ht="16.5" hidden="1" customHeight="1">
      <c r="A241" s="23"/>
      <c r="B241" s="23">
        <f t="shared" si="6"/>
        <v>2008</v>
      </c>
      <c r="C241" s="23">
        <f t="shared" si="7"/>
        <v>3</v>
      </c>
      <c r="D241" s="24">
        <v>39515</v>
      </c>
      <c r="E241" s="23">
        <v>50</v>
      </c>
      <c r="F241" s="23" t="s">
        <v>217</v>
      </c>
      <c r="G241" s="23"/>
      <c r="H241" s="23" t="s">
        <v>103</v>
      </c>
      <c r="I241" s="23"/>
      <c r="J241" s="23" t="s">
        <v>115</v>
      </c>
      <c r="K241" s="23"/>
      <c r="L241" s="23" t="s">
        <v>15</v>
      </c>
      <c r="M241" s="23">
        <v>222</v>
      </c>
    </row>
    <row r="242" spans="1:13" ht="16.5" customHeight="1">
      <c r="A242" s="23"/>
      <c r="B242" s="23">
        <f t="shared" si="6"/>
        <v>2008</v>
      </c>
      <c r="C242" s="23">
        <f t="shared" si="7"/>
        <v>3</v>
      </c>
      <c r="D242" s="24">
        <v>39518</v>
      </c>
      <c r="E242" s="23">
        <v>322</v>
      </c>
      <c r="F242" s="23" t="s">
        <v>150</v>
      </c>
      <c r="G242" s="23"/>
      <c r="H242" s="23" t="s">
        <v>17</v>
      </c>
      <c r="I242" s="23"/>
      <c r="J242" s="23" t="s">
        <v>11</v>
      </c>
      <c r="K242" s="23"/>
      <c r="L242" s="23" t="s">
        <v>27</v>
      </c>
      <c r="M242" s="23">
        <v>235</v>
      </c>
    </row>
    <row r="243" spans="1:13" ht="16.5" customHeight="1">
      <c r="A243" s="23"/>
      <c r="B243" s="23">
        <f t="shared" si="6"/>
        <v>2008</v>
      </c>
      <c r="C243" s="23">
        <f t="shared" si="7"/>
        <v>3</v>
      </c>
      <c r="D243" s="24">
        <v>39524</v>
      </c>
      <c r="E243" s="23">
        <v>250</v>
      </c>
      <c r="F243" s="23" t="s">
        <v>218</v>
      </c>
      <c r="G243" s="23"/>
      <c r="H243" s="23" t="s">
        <v>17</v>
      </c>
      <c r="I243" s="23"/>
      <c r="J243" s="23" t="s">
        <v>19</v>
      </c>
      <c r="K243" s="23"/>
      <c r="L243" s="23" t="s">
        <v>27</v>
      </c>
      <c r="M243" s="23">
        <v>234</v>
      </c>
    </row>
    <row r="244" spans="1:13" ht="16.5" customHeight="1">
      <c r="A244" s="23"/>
      <c r="B244" s="23">
        <f t="shared" si="6"/>
        <v>2008</v>
      </c>
      <c r="C244" s="23">
        <f t="shared" si="7"/>
        <v>3</v>
      </c>
      <c r="D244" s="24">
        <v>39523</v>
      </c>
      <c r="E244" s="23">
        <v>21310</v>
      </c>
      <c r="F244" s="23" t="s">
        <v>176</v>
      </c>
      <c r="G244" s="23"/>
      <c r="H244" s="23" t="s">
        <v>177</v>
      </c>
      <c r="I244" s="23"/>
      <c r="J244" s="23" t="s">
        <v>19</v>
      </c>
      <c r="K244" s="23"/>
      <c r="L244" s="23" t="s">
        <v>27</v>
      </c>
      <c r="M244" s="23">
        <v>231</v>
      </c>
    </row>
    <row r="245" spans="1:13" ht="16.5" hidden="1" customHeight="1">
      <c r="A245" s="23"/>
      <c r="B245" s="23">
        <f t="shared" si="6"/>
        <v>2008</v>
      </c>
      <c r="C245" s="23">
        <f t="shared" si="7"/>
        <v>3</v>
      </c>
      <c r="D245" s="24">
        <v>39520</v>
      </c>
      <c r="E245" s="23">
        <v>850</v>
      </c>
      <c r="F245" s="23"/>
      <c r="G245" s="23"/>
      <c r="H245" s="23" t="s">
        <v>17</v>
      </c>
      <c r="I245" s="23"/>
      <c r="J245" s="23" t="s">
        <v>19</v>
      </c>
      <c r="K245" s="23"/>
      <c r="L245" s="23" t="s">
        <v>15</v>
      </c>
      <c r="M245" s="23">
        <v>230</v>
      </c>
    </row>
    <row r="246" spans="1:13" ht="16.5" hidden="1" customHeight="1">
      <c r="A246" s="23"/>
      <c r="B246" s="23">
        <f t="shared" si="6"/>
        <v>2008</v>
      </c>
      <c r="C246" s="23">
        <f t="shared" si="7"/>
        <v>3</v>
      </c>
      <c r="D246" s="24">
        <v>39518</v>
      </c>
      <c r="E246" s="23">
        <v>850</v>
      </c>
      <c r="F246" s="23"/>
      <c r="G246" s="23"/>
      <c r="H246" s="23" t="s">
        <v>251</v>
      </c>
      <c r="I246" s="23"/>
      <c r="J246" s="23" t="s">
        <v>19</v>
      </c>
      <c r="K246" s="23"/>
      <c r="L246" s="23" t="s">
        <v>15</v>
      </c>
      <c r="M246" s="23">
        <v>227</v>
      </c>
    </row>
    <row r="247" spans="1:13" ht="16.5" hidden="1" customHeight="1">
      <c r="A247" s="23"/>
      <c r="B247" s="23">
        <f t="shared" si="6"/>
        <v>2008</v>
      </c>
      <c r="C247" s="23">
        <f t="shared" si="7"/>
        <v>3</v>
      </c>
      <c r="D247" s="24">
        <v>39516</v>
      </c>
      <c r="E247" s="23">
        <v>44.7</v>
      </c>
      <c r="F247" s="23" t="s">
        <v>219</v>
      </c>
      <c r="G247" s="23"/>
      <c r="H247" s="23" t="s">
        <v>17</v>
      </c>
      <c r="I247" s="23"/>
      <c r="J247" s="23" t="s">
        <v>30</v>
      </c>
      <c r="K247" s="23"/>
      <c r="L247" s="23" t="s">
        <v>15</v>
      </c>
      <c r="M247" s="23">
        <v>224</v>
      </c>
    </row>
    <row r="248" spans="1:13" ht="16.5" hidden="1" customHeight="1">
      <c r="A248" s="23"/>
      <c r="B248" s="23">
        <f t="shared" si="6"/>
        <v>2008</v>
      </c>
      <c r="C248" s="23">
        <f t="shared" si="7"/>
        <v>3</v>
      </c>
      <c r="D248" s="24">
        <v>39511</v>
      </c>
      <c r="E248" s="23">
        <v>21</v>
      </c>
      <c r="F248" s="23" t="s">
        <v>220</v>
      </c>
      <c r="G248" s="23"/>
      <c r="H248" s="23" t="s">
        <v>17</v>
      </c>
      <c r="I248" s="23"/>
      <c r="J248" s="23" t="s">
        <v>19</v>
      </c>
      <c r="K248" s="23"/>
      <c r="L248" s="23" t="s">
        <v>15</v>
      </c>
      <c r="M248" s="23">
        <v>211</v>
      </c>
    </row>
    <row r="249" spans="1:13" ht="16.5" hidden="1" customHeight="1">
      <c r="A249" s="23"/>
      <c r="B249" s="23">
        <f t="shared" si="6"/>
        <v>2008</v>
      </c>
      <c r="C249" s="23">
        <f t="shared" si="7"/>
        <v>3</v>
      </c>
      <c r="D249" s="24">
        <v>39534</v>
      </c>
      <c r="E249" s="23">
        <v>65</v>
      </c>
      <c r="F249" s="23"/>
      <c r="G249" s="23"/>
      <c r="H249" s="23" t="s">
        <v>17</v>
      </c>
      <c r="I249" s="23"/>
      <c r="J249" s="23" t="s">
        <v>19</v>
      </c>
      <c r="K249" s="23"/>
      <c r="L249" s="23" t="s">
        <v>15</v>
      </c>
      <c r="M249" s="23">
        <v>213</v>
      </c>
    </row>
    <row r="250" spans="1:13" ht="16.5" hidden="1" customHeight="1">
      <c r="A250" s="23"/>
      <c r="B250" s="23">
        <f t="shared" si="6"/>
        <v>2008</v>
      </c>
      <c r="C250" s="23">
        <f t="shared" si="7"/>
        <v>2</v>
      </c>
      <c r="D250" s="24">
        <v>39507</v>
      </c>
      <c r="E250" s="23">
        <v>350</v>
      </c>
      <c r="F250" s="23"/>
      <c r="G250" s="23"/>
      <c r="H250" s="23" t="s">
        <v>251</v>
      </c>
      <c r="I250" s="23"/>
      <c r="J250" s="23" t="s">
        <v>19</v>
      </c>
      <c r="K250" s="23"/>
      <c r="L250" s="23" t="s">
        <v>15</v>
      </c>
      <c r="M250" s="23">
        <v>208</v>
      </c>
    </row>
    <row r="251" spans="1:13" ht="16.5" hidden="1" customHeight="1">
      <c r="A251" s="23"/>
      <c r="B251" s="23">
        <f t="shared" si="6"/>
        <v>2008</v>
      </c>
      <c r="C251" s="23">
        <f t="shared" si="7"/>
        <v>2</v>
      </c>
      <c r="D251" s="24">
        <v>39507</v>
      </c>
      <c r="E251" s="23">
        <v>75</v>
      </c>
      <c r="F251" s="23"/>
      <c r="G251" s="23"/>
      <c r="H251" s="23" t="s">
        <v>250</v>
      </c>
      <c r="I251" s="23"/>
      <c r="J251" s="23" t="s">
        <v>115</v>
      </c>
      <c r="K251" s="23"/>
      <c r="L251" s="23" t="s">
        <v>15</v>
      </c>
      <c r="M251" s="23">
        <v>207</v>
      </c>
    </row>
    <row r="252" spans="1:13" ht="16.5" hidden="1" customHeight="1">
      <c r="A252" s="23"/>
      <c r="B252" s="23">
        <f t="shared" si="6"/>
        <v>2008</v>
      </c>
      <c r="C252" s="23">
        <f t="shared" si="7"/>
        <v>2</v>
      </c>
      <c r="D252" s="24">
        <v>39506</v>
      </c>
      <c r="E252" s="23">
        <v>850</v>
      </c>
      <c r="F252" s="23"/>
      <c r="G252" s="23"/>
      <c r="H252" s="23" t="s">
        <v>17</v>
      </c>
      <c r="I252" s="23"/>
      <c r="J252" s="23" t="s">
        <v>19</v>
      </c>
      <c r="K252" s="23"/>
      <c r="L252" s="23" t="s">
        <v>15</v>
      </c>
      <c r="M252" s="23">
        <v>206</v>
      </c>
    </row>
    <row r="253" spans="1:13" ht="16.5" hidden="1" customHeight="1">
      <c r="A253" s="23"/>
      <c r="B253" s="23">
        <f t="shared" si="6"/>
        <v>2008</v>
      </c>
      <c r="C253" s="23">
        <f t="shared" si="7"/>
        <v>2</v>
      </c>
      <c r="D253" s="24">
        <v>39507</v>
      </c>
      <c r="E253" s="23">
        <v>450</v>
      </c>
      <c r="F253" s="23"/>
      <c r="G253" s="23"/>
      <c r="H253" s="23" t="s">
        <v>251</v>
      </c>
      <c r="I253" s="23"/>
      <c r="J253" s="23" t="s">
        <v>19</v>
      </c>
      <c r="K253" s="23"/>
      <c r="L253" s="23" t="s">
        <v>15</v>
      </c>
      <c r="M253" s="23">
        <v>203</v>
      </c>
    </row>
    <row r="254" spans="1:13" ht="16.5" hidden="1" customHeight="1">
      <c r="A254" s="23"/>
      <c r="B254" s="23">
        <f t="shared" si="6"/>
        <v>2008</v>
      </c>
      <c r="C254" s="23">
        <f t="shared" si="7"/>
        <v>2</v>
      </c>
      <c r="D254" s="24">
        <v>39507</v>
      </c>
      <c r="E254" s="23">
        <v>250</v>
      </c>
      <c r="F254" s="23"/>
      <c r="G254" s="23"/>
      <c r="H254" s="23" t="s">
        <v>251</v>
      </c>
      <c r="I254" s="23"/>
      <c r="J254" s="23" t="s">
        <v>19</v>
      </c>
      <c r="K254" s="23"/>
      <c r="L254" s="23" t="s">
        <v>15</v>
      </c>
      <c r="M254" s="23">
        <v>202</v>
      </c>
    </row>
    <row r="255" spans="1:13" ht="16.5" hidden="1" customHeight="1">
      <c r="A255" s="23"/>
      <c r="B255" s="23">
        <f t="shared" si="6"/>
        <v>2008</v>
      </c>
      <c r="C255" s="23">
        <f t="shared" si="7"/>
        <v>2</v>
      </c>
      <c r="D255" s="24">
        <v>39507</v>
      </c>
      <c r="E255" s="23">
        <v>350</v>
      </c>
      <c r="F255" s="23"/>
      <c r="G255" s="23"/>
      <c r="H255" s="23" t="s">
        <v>251</v>
      </c>
      <c r="I255" s="23"/>
      <c r="J255" s="23" t="s">
        <v>19</v>
      </c>
      <c r="K255" s="23"/>
      <c r="L255" s="23" t="s">
        <v>15</v>
      </c>
      <c r="M255" s="23">
        <v>201</v>
      </c>
    </row>
    <row r="256" spans="1:13" ht="16.5" hidden="1" customHeight="1">
      <c r="A256" s="23"/>
      <c r="B256" s="23">
        <f t="shared" si="6"/>
        <v>2008</v>
      </c>
      <c r="C256" s="23">
        <f t="shared" si="7"/>
        <v>2</v>
      </c>
      <c r="D256" s="24">
        <v>39498</v>
      </c>
      <c r="E256" s="23">
        <v>850</v>
      </c>
      <c r="F256" s="23"/>
      <c r="G256" s="23"/>
      <c r="H256" s="23" t="s">
        <v>251</v>
      </c>
      <c r="I256" s="23"/>
      <c r="J256" s="23" t="s">
        <v>19</v>
      </c>
      <c r="K256" s="23"/>
      <c r="L256" s="23" t="s">
        <v>15</v>
      </c>
      <c r="M256" s="23">
        <v>198</v>
      </c>
    </row>
    <row r="257" spans="1:13" ht="16.5" customHeight="1">
      <c r="A257" s="23"/>
      <c r="B257" s="23">
        <f t="shared" si="6"/>
        <v>2008</v>
      </c>
      <c r="C257" s="23">
        <f t="shared" si="7"/>
        <v>2</v>
      </c>
      <c r="D257" s="24">
        <v>39502</v>
      </c>
      <c r="E257" s="23">
        <v>2261</v>
      </c>
      <c r="F257" s="23" t="s">
        <v>176</v>
      </c>
      <c r="G257" s="23"/>
      <c r="H257" s="23" t="s">
        <v>177</v>
      </c>
      <c r="I257" s="23"/>
      <c r="J257" s="23" t="s">
        <v>19</v>
      </c>
      <c r="K257" s="23"/>
      <c r="L257" s="23" t="s">
        <v>27</v>
      </c>
      <c r="M257" s="23">
        <v>197</v>
      </c>
    </row>
    <row r="258" spans="1:13" ht="16.5" hidden="1" customHeight="1">
      <c r="A258" s="23"/>
      <c r="B258" s="23">
        <f t="shared" si="6"/>
        <v>2008</v>
      </c>
      <c r="C258" s="23">
        <f t="shared" si="7"/>
        <v>2</v>
      </c>
      <c r="D258" s="24">
        <v>39496</v>
      </c>
      <c r="E258" s="23">
        <v>480</v>
      </c>
      <c r="F258" s="23"/>
      <c r="G258" s="23"/>
      <c r="H258" s="23" t="s">
        <v>17</v>
      </c>
      <c r="I258" s="23"/>
      <c r="J258" s="23" t="s">
        <v>19</v>
      </c>
      <c r="K258" s="23"/>
      <c r="L258" s="23" t="s">
        <v>15</v>
      </c>
      <c r="M258" s="23">
        <v>192</v>
      </c>
    </row>
    <row r="259" spans="1:13" ht="16.5" hidden="1" customHeight="1">
      <c r="A259" s="23"/>
      <c r="B259" s="23">
        <f t="shared" si="6"/>
        <v>2008</v>
      </c>
      <c r="C259" s="23">
        <f t="shared" si="7"/>
        <v>2</v>
      </c>
      <c r="D259" s="24">
        <v>39496</v>
      </c>
      <c r="E259" s="23">
        <v>405</v>
      </c>
      <c r="F259" s="23"/>
      <c r="G259" s="23"/>
      <c r="H259" s="23" t="s">
        <v>250</v>
      </c>
      <c r="I259" s="23"/>
      <c r="J259" s="23" t="s">
        <v>30</v>
      </c>
      <c r="K259" s="23"/>
      <c r="L259" s="23" t="s">
        <v>15</v>
      </c>
      <c r="M259" s="23">
        <v>181</v>
      </c>
    </row>
    <row r="260" spans="1:13" ht="16.5" hidden="1" customHeight="1">
      <c r="A260" s="23"/>
      <c r="B260" s="23">
        <f t="shared" si="6"/>
        <v>2008</v>
      </c>
      <c r="C260" s="23">
        <f t="shared" si="7"/>
        <v>2</v>
      </c>
      <c r="D260" s="24">
        <v>39494</v>
      </c>
      <c r="E260" s="23">
        <v>55.2</v>
      </c>
      <c r="F260" s="23"/>
      <c r="G260" s="23"/>
      <c r="H260" s="23" t="s">
        <v>250</v>
      </c>
      <c r="I260" s="23"/>
      <c r="J260" s="23" t="s">
        <v>30</v>
      </c>
      <c r="K260" s="23"/>
      <c r="L260" s="23" t="s">
        <v>15</v>
      </c>
      <c r="M260" s="23">
        <v>190</v>
      </c>
    </row>
    <row r="261" spans="1:13" ht="16.5" hidden="1" customHeight="1">
      <c r="A261" s="23"/>
      <c r="B261" s="23">
        <f t="shared" si="6"/>
        <v>2008</v>
      </c>
      <c r="C261" s="23">
        <f t="shared" si="7"/>
        <v>2</v>
      </c>
      <c r="D261" s="24">
        <v>39495</v>
      </c>
      <c r="E261" s="23">
        <v>850</v>
      </c>
      <c r="F261" s="23"/>
      <c r="G261" s="23"/>
      <c r="H261" s="23" t="s">
        <v>251</v>
      </c>
      <c r="I261" s="23"/>
      <c r="J261" s="23" t="s">
        <v>19</v>
      </c>
      <c r="K261" s="23"/>
      <c r="L261" s="23" t="s">
        <v>15</v>
      </c>
      <c r="M261" s="23">
        <v>187</v>
      </c>
    </row>
    <row r="262" spans="1:13" ht="16.5" hidden="1" customHeight="1">
      <c r="A262" s="23"/>
      <c r="B262" s="23">
        <f t="shared" si="6"/>
        <v>2008</v>
      </c>
      <c r="C262" s="23">
        <f t="shared" si="7"/>
        <v>2</v>
      </c>
      <c r="D262" s="24">
        <v>39491</v>
      </c>
      <c r="E262" s="23">
        <v>850</v>
      </c>
      <c r="F262" s="23"/>
      <c r="G262" s="23"/>
      <c r="H262" s="23" t="s">
        <v>17</v>
      </c>
      <c r="I262" s="23"/>
      <c r="J262" s="23" t="s">
        <v>19</v>
      </c>
      <c r="K262" s="23"/>
      <c r="L262" s="23" t="s">
        <v>15</v>
      </c>
      <c r="M262" s="23">
        <v>186</v>
      </c>
    </row>
    <row r="263" spans="1:13" ht="16.5" hidden="1" customHeight="1">
      <c r="A263" s="23"/>
      <c r="B263" s="23">
        <f t="shared" si="6"/>
        <v>2008</v>
      </c>
      <c r="C263" s="23">
        <f t="shared" si="7"/>
        <v>2</v>
      </c>
      <c r="D263" s="24">
        <v>39490</v>
      </c>
      <c r="E263" s="23">
        <v>200</v>
      </c>
      <c r="F263" s="23" t="s">
        <v>213</v>
      </c>
      <c r="G263" s="23"/>
      <c r="H263" s="23" t="s">
        <v>252</v>
      </c>
      <c r="I263" s="23"/>
      <c r="J263" s="23" t="s">
        <v>19</v>
      </c>
      <c r="K263" s="23"/>
      <c r="L263" s="23" t="s">
        <v>15</v>
      </c>
      <c r="M263" s="23">
        <v>183</v>
      </c>
    </row>
    <row r="264" spans="1:13" ht="16.5" customHeight="1">
      <c r="A264" s="23"/>
      <c r="B264" s="23">
        <f t="shared" si="6"/>
        <v>2008</v>
      </c>
      <c r="C264" s="23">
        <f t="shared" si="7"/>
        <v>2</v>
      </c>
      <c r="D264" s="24">
        <v>39489</v>
      </c>
      <c r="E264" s="23">
        <v>321</v>
      </c>
      <c r="F264" s="23" t="s">
        <v>150</v>
      </c>
      <c r="G264" s="23"/>
      <c r="H264" s="23" t="s">
        <v>17</v>
      </c>
      <c r="I264" s="23"/>
      <c r="J264" s="23" t="s">
        <v>11</v>
      </c>
      <c r="K264" s="23"/>
      <c r="L264" s="23" t="s">
        <v>27</v>
      </c>
      <c r="M264" s="23">
        <v>182</v>
      </c>
    </row>
    <row r="265" spans="1:13" ht="16.5" hidden="1" customHeight="1">
      <c r="A265" s="23"/>
      <c r="B265" s="23">
        <f t="shared" ref="B265:B328" si="8">YEAR(D265)</f>
        <v>2008</v>
      </c>
      <c r="C265" s="23">
        <f t="shared" ref="C265:C328" si="9">MONTH(D265)</f>
        <v>2</v>
      </c>
      <c r="D265" s="24">
        <v>39482</v>
      </c>
      <c r="E265" s="23">
        <v>480</v>
      </c>
      <c r="F265" s="23"/>
      <c r="G265" s="23"/>
      <c r="H265" s="23" t="s">
        <v>17</v>
      </c>
      <c r="I265" s="23"/>
      <c r="J265" s="23" t="s">
        <v>19</v>
      </c>
      <c r="K265" s="23"/>
      <c r="L265" s="23" t="s">
        <v>15</v>
      </c>
      <c r="M265" s="23">
        <v>178</v>
      </c>
    </row>
    <row r="266" spans="1:13" ht="16.5" hidden="1" customHeight="1">
      <c r="A266" s="23"/>
      <c r="B266" s="23">
        <f t="shared" si="8"/>
        <v>2008</v>
      </c>
      <c r="C266" s="23">
        <f t="shared" si="9"/>
        <v>2</v>
      </c>
      <c r="D266" s="24">
        <v>39480</v>
      </c>
      <c r="E266" s="23">
        <v>30</v>
      </c>
      <c r="F266" s="23" t="s">
        <v>221</v>
      </c>
      <c r="G266" s="23"/>
      <c r="H266" s="23" t="s">
        <v>250</v>
      </c>
      <c r="I266" s="23"/>
      <c r="J266" s="23" t="s">
        <v>30</v>
      </c>
      <c r="K266" s="23"/>
      <c r="L266" s="23" t="s">
        <v>15</v>
      </c>
      <c r="M266" s="23">
        <v>176</v>
      </c>
    </row>
    <row r="267" spans="1:13" ht="16.5" hidden="1" customHeight="1">
      <c r="A267" s="23"/>
      <c r="B267" s="23">
        <f t="shared" si="8"/>
        <v>2008</v>
      </c>
      <c r="C267" s="23">
        <f t="shared" si="9"/>
        <v>1</v>
      </c>
      <c r="D267" s="24">
        <v>39451</v>
      </c>
      <c r="E267" s="23">
        <v>180</v>
      </c>
      <c r="F267" s="23" t="s">
        <v>213</v>
      </c>
      <c r="G267" s="23"/>
      <c r="H267" s="23" t="s">
        <v>252</v>
      </c>
      <c r="I267" s="23"/>
      <c r="J267" s="23" t="s">
        <v>19</v>
      </c>
      <c r="K267" s="23"/>
      <c r="L267" s="23" t="s">
        <v>15</v>
      </c>
      <c r="M267" s="23">
        <v>273</v>
      </c>
    </row>
    <row r="268" spans="1:13" ht="16.5" hidden="1" customHeight="1">
      <c r="A268" s="23"/>
      <c r="B268" s="23">
        <f t="shared" si="8"/>
        <v>2008</v>
      </c>
      <c r="C268" s="23">
        <f t="shared" si="9"/>
        <v>5</v>
      </c>
      <c r="D268" s="24">
        <v>39573</v>
      </c>
      <c r="E268" s="23">
        <v>3000</v>
      </c>
      <c r="F268" s="23" t="s">
        <v>222</v>
      </c>
      <c r="G268" s="23"/>
      <c r="H268" s="23" t="s">
        <v>87</v>
      </c>
      <c r="I268" s="23"/>
      <c r="J268" s="23" t="s">
        <v>19</v>
      </c>
      <c r="K268" s="23"/>
      <c r="L268" s="23" t="s">
        <v>15</v>
      </c>
      <c r="M268" s="23">
        <v>302</v>
      </c>
    </row>
    <row r="269" spans="1:13" ht="16.5" customHeight="1">
      <c r="A269" s="23"/>
      <c r="B269" s="23">
        <f t="shared" si="8"/>
        <v>2008</v>
      </c>
      <c r="C269" s="23">
        <f t="shared" si="9"/>
        <v>6</v>
      </c>
      <c r="D269" s="24">
        <v>39624</v>
      </c>
      <c r="E269" s="23">
        <v>6286</v>
      </c>
      <c r="F269" s="23" t="s">
        <v>130</v>
      </c>
      <c r="G269" s="23"/>
      <c r="H269" s="23" t="s">
        <v>103</v>
      </c>
      <c r="I269" s="23" t="s">
        <v>282</v>
      </c>
      <c r="J269" s="23" t="s">
        <v>30</v>
      </c>
      <c r="K269" s="23"/>
      <c r="L269" s="23" t="s">
        <v>27</v>
      </c>
      <c r="M269" s="23"/>
    </row>
    <row r="270" spans="1:13" ht="16.5" customHeight="1">
      <c r="A270" s="23"/>
      <c r="B270" s="23">
        <f t="shared" si="8"/>
        <v>2008</v>
      </c>
      <c r="C270" s="23">
        <f t="shared" si="9"/>
        <v>8</v>
      </c>
      <c r="D270" s="24">
        <v>39690</v>
      </c>
      <c r="E270" s="23">
        <v>192829.5</v>
      </c>
      <c r="F270" s="23" t="s">
        <v>204</v>
      </c>
      <c r="G270" s="23"/>
      <c r="H270" s="23" t="s">
        <v>103</v>
      </c>
      <c r="I270" s="23" t="s">
        <v>282</v>
      </c>
      <c r="J270" s="23" t="s">
        <v>30</v>
      </c>
      <c r="K270" s="23"/>
      <c r="L270" s="23" t="s">
        <v>27</v>
      </c>
      <c r="M270" s="23"/>
    </row>
    <row r="271" spans="1:13" ht="16.5" hidden="1" customHeight="1">
      <c r="A271" s="23"/>
      <c r="B271" s="23">
        <f t="shared" si="8"/>
        <v>2008</v>
      </c>
      <c r="C271" s="23">
        <f t="shared" si="9"/>
        <v>5</v>
      </c>
      <c r="D271" s="24">
        <v>39596</v>
      </c>
      <c r="E271" s="23">
        <v>840</v>
      </c>
      <c r="F271" s="23"/>
      <c r="G271" s="23"/>
      <c r="H271" s="23" t="s">
        <v>17</v>
      </c>
      <c r="I271" s="23"/>
      <c r="J271" s="23" t="s">
        <v>19</v>
      </c>
      <c r="K271" s="23"/>
      <c r="L271" s="23" t="s">
        <v>15</v>
      </c>
      <c r="M271" s="23">
        <v>300</v>
      </c>
    </row>
    <row r="272" spans="1:13" ht="16.5" hidden="1" customHeight="1">
      <c r="A272" s="23"/>
      <c r="B272" s="23">
        <f t="shared" si="8"/>
        <v>2008</v>
      </c>
      <c r="C272" s="23">
        <f t="shared" si="9"/>
        <v>5</v>
      </c>
      <c r="D272" s="24">
        <v>39597</v>
      </c>
      <c r="E272" s="23">
        <v>840</v>
      </c>
      <c r="F272" s="23"/>
      <c r="G272" s="23"/>
      <c r="H272" s="23" t="s">
        <v>17</v>
      </c>
      <c r="I272" s="23"/>
      <c r="J272" s="23" t="s">
        <v>19</v>
      </c>
      <c r="K272" s="23"/>
      <c r="L272" s="23" t="s">
        <v>15</v>
      </c>
      <c r="M272" s="23">
        <v>294</v>
      </c>
    </row>
    <row r="273" spans="1:13" ht="16.5" hidden="1" customHeight="1">
      <c r="A273" s="23"/>
      <c r="B273" s="23">
        <f t="shared" si="8"/>
        <v>2008</v>
      </c>
      <c r="C273" s="23">
        <f t="shared" si="9"/>
        <v>5</v>
      </c>
      <c r="D273" s="24">
        <v>39583</v>
      </c>
      <c r="E273" s="23">
        <v>820</v>
      </c>
      <c r="F273" s="23"/>
      <c r="G273" s="23"/>
      <c r="H273" s="23" t="s">
        <v>17</v>
      </c>
      <c r="I273" s="23"/>
      <c r="J273" s="23" t="s">
        <v>19</v>
      </c>
      <c r="K273" s="23"/>
      <c r="L273" s="23" t="s">
        <v>15</v>
      </c>
      <c r="M273" s="23">
        <v>286</v>
      </c>
    </row>
    <row r="274" spans="1:13" ht="16.5" hidden="1" customHeight="1">
      <c r="A274" s="23"/>
      <c r="B274" s="23">
        <f t="shared" si="8"/>
        <v>2008</v>
      </c>
      <c r="C274" s="23">
        <f t="shared" si="9"/>
        <v>1</v>
      </c>
      <c r="D274" s="24">
        <v>39477</v>
      </c>
      <c r="E274" s="23">
        <v>310</v>
      </c>
      <c r="F274" s="23"/>
      <c r="G274" s="23"/>
      <c r="H274" s="23" t="s">
        <v>251</v>
      </c>
      <c r="I274" s="23"/>
      <c r="J274" s="23" t="s">
        <v>19</v>
      </c>
      <c r="K274" s="23"/>
      <c r="L274" s="23" t="s">
        <v>15</v>
      </c>
      <c r="M274" s="23">
        <v>163</v>
      </c>
    </row>
    <row r="275" spans="1:13" ht="16.5" hidden="1" customHeight="1">
      <c r="A275" s="23"/>
      <c r="B275" s="23">
        <f t="shared" si="8"/>
        <v>2008</v>
      </c>
      <c r="C275" s="23">
        <f t="shared" si="9"/>
        <v>1</v>
      </c>
      <c r="D275" s="24">
        <v>39476</v>
      </c>
      <c r="E275" s="23">
        <v>420</v>
      </c>
      <c r="F275" s="23"/>
      <c r="G275" s="23"/>
      <c r="H275" s="23" t="s">
        <v>251</v>
      </c>
      <c r="I275" s="23"/>
      <c r="J275" s="23" t="s">
        <v>19</v>
      </c>
      <c r="K275" s="23"/>
      <c r="L275" s="23" t="s">
        <v>15</v>
      </c>
      <c r="M275" s="23">
        <v>166</v>
      </c>
    </row>
    <row r="276" spans="1:13" ht="16.5" hidden="1" customHeight="1">
      <c r="A276" s="23"/>
      <c r="B276" s="23">
        <f t="shared" si="8"/>
        <v>2008</v>
      </c>
      <c r="C276" s="23">
        <f t="shared" si="9"/>
        <v>1</v>
      </c>
      <c r="D276" s="24">
        <v>39472</v>
      </c>
      <c r="E276" s="23">
        <v>250</v>
      </c>
      <c r="F276" s="23"/>
      <c r="G276" s="23"/>
      <c r="H276" s="23" t="s">
        <v>251</v>
      </c>
      <c r="I276" s="23"/>
      <c r="J276" s="23" t="s">
        <v>19</v>
      </c>
      <c r="K276" s="23"/>
      <c r="L276" s="23" t="s">
        <v>15</v>
      </c>
      <c r="M276" s="23">
        <v>157</v>
      </c>
    </row>
    <row r="277" spans="1:13" ht="16.5" hidden="1" customHeight="1">
      <c r="A277" s="23"/>
      <c r="B277" s="23">
        <f t="shared" si="8"/>
        <v>2008</v>
      </c>
      <c r="C277" s="23">
        <f t="shared" si="9"/>
        <v>1</v>
      </c>
      <c r="D277" s="24">
        <v>39466</v>
      </c>
      <c r="E277" s="23">
        <v>650</v>
      </c>
      <c r="F277" s="23"/>
      <c r="G277" s="23"/>
      <c r="H277" s="23" t="s">
        <v>251</v>
      </c>
      <c r="I277" s="23"/>
      <c r="J277" s="23" t="s">
        <v>19</v>
      </c>
      <c r="K277" s="23"/>
      <c r="L277" s="23" t="s">
        <v>15</v>
      </c>
      <c r="M277" s="23">
        <v>152</v>
      </c>
    </row>
    <row r="278" spans="1:13" ht="16.5" hidden="1" customHeight="1">
      <c r="A278" s="23"/>
      <c r="B278" s="23">
        <f t="shared" si="8"/>
        <v>2008</v>
      </c>
      <c r="C278" s="23">
        <f t="shared" si="9"/>
        <v>1</v>
      </c>
      <c r="D278" s="24">
        <v>39455</v>
      </c>
      <c r="E278" s="23">
        <v>510</v>
      </c>
      <c r="F278" s="23"/>
      <c r="G278" s="23"/>
      <c r="H278" s="23" t="s">
        <v>17</v>
      </c>
      <c r="I278" s="23"/>
      <c r="J278" s="23" t="s">
        <v>19</v>
      </c>
      <c r="K278" s="23"/>
      <c r="L278" s="23" t="s">
        <v>15</v>
      </c>
      <c r="M278" s="23">
        <v>148</v>
      </c>
    </row>
    <row r="279" spans="1:13" ht="16.5" hidden="1" customHeight="1">
      <c r="A279" s="23"/>
      <c r="B279" s="23">
        <f t="shared" si="8"/>
        <v>2008</v>
      </c>
      <c r="C279" s="23">
        <f t="shared" si="9"/>
        <v>1</v>
      </c>
      <c r="D279" s="24">
        <v>39453</v>
      </c>
      <c r="E279" s="23">
        <v>710</v>
      </c>
      <c r="F279" s="23"/>
      <c r="G279" s="23"/>
      <c r="H279" s="23" t="s">
        <v>251</v>
      </c>
      <c r="I279" s="23"/>
      <c r="J279" s="23" t="s">
        <v>19</v>
      </c>
      <c r="K279" s="23"/>
      <c r="L279" s="23" t="s">
        <v>15</v>
      </c>
      <c r="M279" s="23">
        <v>146</v>
      </c>
    </row>
    <row r="280" spans="1:13" ht="16.5" hidden="1" customHeight="1">
      <c r="A280" s="23"/>
      <c r="B280" s="23">
        <f t="shared" si="8"/>
        <v>2007</v>
      </c>
      <c r="C280" s="23">
        <f t="shared" si="9"/>
        <v>12</v>
      </c>
      <c r="D280" s="24">
        <v>39445</v>
      </c>
      <c r="E280" s="23">
        <v>650</v>
      </c>
      <c r="F280" s="23"/>
      <c r="G280" s="23"/>
      <c r="H280" s="23" t="s">
        <v>251</v>
      </c>
      <c r="I280" s="23"/>
      <c r="J280" s="23" t="s">
        <v>19</v>
      </c>
      <c r="K280" s="23"/>
      <c r="L280" s="23" t="s">
        <v>15</v>
      </c>
      <c r="M280" s="23">
        <v>135</v>
      </c>
    </row>
    <row r="281" spans="1:13" ht="16.5" hidden="1" customHeight="1">
      <c r="A281" s="23"/>
      <c r="B281" s="23">
        <f t="shared" si="8"/>
        <v>2007</v>
      </c>
      <c r="C281" s="23">
        <f t="shared" si="9"/>
        <v>12</v>
      </c>
      <c r="D281" s="24">
        <v>39446</v>
      </c>
      <c r="E281" s="23">
        <v>810</v>
      </c>
      <c r="F281" s="23"/>
      <c r="G281" s="23"/>
      <c r="H281" s="23" t="s">
        <v>251</v>
      </c>
      <c r="I281" s="23"/>
      <c r="J281" s="23" t="s">
        <v>19</v>
      </c>
      <c r="K281" s="23"/>
      <c r="L281" s="23" t="s">
        <v>15</v>
      </c>
      <c r="M281" s="23">
        <v>138</v>
      </c>
    </row>
    <row r="282" spans="1:13" ht="16.5" hidden="1" customHeight="1">
      <c r="A282" s="23"/>
      <c r="B282" s="23">
        <f t="shared" si="8"/>
        <v>2007</v>
      </c>
      <c r="C282" s="23">
        <f t="shared" si="9"/>
        <v>1</v>
      </c>
      <c r="D282" s="24">
        <v>39113</v>
      </c>
      <c r="E282" s="23">
        <v>280</v>
      </c>
      <c r="F282" s="23"/>
      <c r="G282" s="23"/>
      <c r="H282" s="23" t="s">
        <v>251</v>
      </c>
      <c r="I282" s="23"/>
      <c r="J282" s="23" t="s">
        <v>19</v>
      </c>
      <c r="K282" s="23"/>
      <c r="L282" s="23" t="s">
        <v>15</v>
      </c>
      <c r="M282" s="23">
        <v>169</v>
      </c>
    </row>
    <row r="283" spans="1:13" ht="16.5" hidden="1" customHeight="1">
      <c r="A283" s="23"/>
      <c r="B283" s="23">
        <f t="shared" si="8"/>
        <v>2008</v>
      </c>
      <c r="C283" s="23">
        <f t="shared" si="9"/>
        <v>7</v>
      </c>
      <c r="D283" s="24">
        <v>39640</v>
      </c>
      <c r="E283" s="23">
        <v>870</v>
      </c>
      <c r="F283" s="23"/>
      <c r="G283" s="23"/>
      <c r="H283" s="23" t="s">
        <v>251</v>
      </c>
      <c r="I283" s="23"/>
      <c r="J283" s="23" t="s">
        <v>19</v>
      </c>
      <c r="K283" s="23"/>
      <c r="L283" s="23" t="s">
        <v>15</v>
      </c>
      <c r="M283" s="23">
        <v>338</v>
      </c>
    </row>
    <row r="284" spans="1:13" ht="16.5" hidden="1" customHeight="1">
      <c r="A284" s="23"/>
      <c r="B284" s="23">
        <f t="shared" si="8"/>
        <v>2008</v>
      </c>
      <c r="C284" s="23">
        <f t="shared" si="9"/>
        <v>7</v>
      </c>
      <c r="D284" s="24">
        <v>39637</v>
      </c>
      <c r="E284" s="23">
        <v>510</v>
      </c>
      <c r="F284" s="23"/>
      <c r="G284" s="23"/>
      <c r="H284" s="23" t="s">
        <v>17</v>
      </c>
      <c r="I284" s="23"/>
      <c r="J284" s="23" t="s">
        <v>19</v>
      </c>
      <c r="K284" s="23"/>
      <c r="L284" s="23" t="s">
        <v>15</v>
      </c>
      <c r="M284" s="23">
        <v>335</v>
      </c>
    </row>
    <row r="285" spans="1:13" ht="16.5" hidden="1" customHeight="1">
      <c r="A285" s="23"/>
      <c r="B285" s="23">
        <f t="shared" si="8"/>
        <v>2008</v>
      </c>
      <c r="C285" s="23">
        <f t="shared" si="9"/>
        <v>1</v>
      </c>
      <c r="D285" s="24">
        <v>39472</v>
      </c>
      <c r="E285" s="23">
        <v>420</v>
      </c>
      <c r="F285" s="23"/>
      <c r="G285" s="23"/>
      <c r="H285" s="23" t="s">
        <v>251</v>
      </c>
      <c r="I285" s="23"/>
      <c r="J285" s="23" t="s">
        <v>19</v>
      </c>
      <c r="K285" s="23"/>
      <c r="L285" s="23" t="s">
        <v>15</v>
      </c>
      <c r="M285" s="23">
        <v>328</v>
      </c>
    </row>
    <row r="286" spans="1:13" ht="16.5" hidden="1" customHeight="1">
      <c r="A286" s="23"/>
      <c r="B286" s="23">
        <f t="shared" si="8"/>
        <v>2008</v>
      </c>
      <c r="C286" s="23">
        <f t="shared" si="9"/>
        <v>6</v>
      </c>
      <c r="D286" s="24">
        <v>39628</v>
      </c>
      <c r="E286" s="23">
        <v>215</v>
      </c>
      <c r="F286" s="23"/>
      <c r="G286" s="23"/>
      <c r="H286" s="23" t="s">
        <v>251</v>
      </c>
      <c r="I286" s="23"/>
      <c r="J286" s="23" t="s">
        <v>19</v>
      </c>
      <c r="K286" s="23"/>
      <c r="L286" s="23" t="s">
        <v>15</v>
      </c>
      <c r="M286" s="23">
        <v>329</v>
      </c>
    </row>
    <row r="287" spans="1:13" ht="16.5" hidden="1" customHeight="1">
      <c r="A287" s="23"/>
      <c r="B287" s="23">
        <f t="shared" si="8"/>
        <v>2008</v>
      </c>
      <c r="C287" s="23">
        <f t="shared" si="9"/>
        <v>4</v>
      </c>
      <c r="D287" s="24">
        <v>39562</v>
      </c>
      <c r="E287" s="23">
        <v>155</v>
      </c>
      <c r="F287" s="23" t="s">
        <v>223</v>
      </c>
      <c r="G287" s="23"/>
      <c r="H287" s="23" t="s">
        <v>250</v>
      </c>
      <c r="I287" s="23"/>
      <c r="J287" s="23" t="s">
        <v>30</v>
      </c>
      <c r="K287" s="23"/>
      <c r="L287" s="23" t="s">
        <v>15</v>
      </c>
      <c r="M287" s="23">
        <v>274</v>
      </c>
    </row>
    <row r="288" spans="1:13" ht="16.5" customHeight="1">
      <c r="A288" s="23"/>
      <c r="B288" s="23">
        <f t="shared" si="8"/>
        <v>2008</v>
      </c>
      <c r="C288" s="23">
        <f t="shared" si="9"/>
        <v>5</v>
      </c>
      <c r="D288" s="24">
        <v>39573</v>
      </c>
      <c r="E288" s="23">
        <v>506</v>
      </c>
      <c r="F288" s="23" t="s">
        <v>138</v>
      </c>
      <c r="G288" s="23"/>
      <c r="H288" s="23" t="s">
        <v>250</v>
      </c>
      <c r="I288" s="23"/>
      <c r="J288" s="23" t="s">
        <v>30</v>
      </c>
      <c r="K288" s="23"/>
      <c r="L288" s="23" t="s">
        <v>27</v>
      </c>
      <c r="M288" s="23">
        <v>303</v>
      </c>
    </row>
    <row r="289" spans="1:13" ht="16.5" customHeight="1">
      <c r="A289" s="23"/>
      <c r="B289" s="23">
        <f t="shared" si="8"/>
        <v>2008</v>
      </c>
      <c r="C289" s="23">
        <f t="shared" si="9"/>
        <v>5</v>
      </c>
      <c r="D289" s="24">
        <v>39597</v>
      </c>
      <c r="E289" s="23">
        <v>20</v>
      </c>
      <c r="F289" s="23" t="s">
        <v>224</v>
      </c>
      <c r="G289" s="23"/>
      <c r="H289" s="23" t="s">
        <v>250</v>
      </c>
      <c r="I289" s="23"/>
      <c r="J289" s="23" t="s">
        <v>30</v>
      </c>
      <c r="K289" s="23"/>
      <c r="L289" s="23" t="s">
        <v>27</v>
      </c>
      <c r="M289" s="23">
        <v>304</v>
      </c>
    </row>
    <row r="290" spans="1:13" ht="16.5" customHeight="1">
      <c r="A290" s="23"/>
      <c r="B290" s="23">
        <f t="shared" si="8"/>
        <v>2008</v>
      </c>
      <c r="C290" s="23">
        <f t="shared" si="9"/>
        <v>6</v>
      </c>
      <c r="D290" s="24">
        <v>39614</v>
      </c>
      <c r="E290" s="23">
        <v>16700</v>
      </c>
      <c r="F290" s="23" t="s">
        <v>176</v>
      </c>
      <c r="G290" s="23"/>
      <c r="H290" s="23" t="s">
        <v>177</v>
      </c>
      <c r="I290" s="23"/>
      <c r="J290" s="23" t="s">
        <v>19</v>
      </c>
      <c r="K290" s="23"/>
      <c r="L290" s="23" t="s">
        <v>27</v>
      </c>
      <c r="M290" s="23">
        <v>320</v>
      </c>
    </row>
    <row r="291" spans="1:13" ht="16.5" hidden="1" customHeight="1">
      <c r="A291" s="23"/>
      <c r="B291" s="23">
        <f t="shared" si="8"/>
        <v>2008</v>
      </c>
      <c r="C291" s="23">
        <f t="shared" si="9"/>
        <v>6</v>
      </c>
      <c r="D291" s="24">
        <v>39613</v>
      </c>
      <c r="E291" s="23">
        <v>850</v>
      </c>
      <c r="F291" s="23"/>
      <c r="G291" s="23"/>
      <c r="H291" s="23" t="s">
        <v>17</v>
      </c>
      <c r="I291" s="23"/>
      <c r="J291" s="23" t="s">
        <v>19</v>
      </c>
      <c r="K291" s="23"/>
      <c r="L291" s="23" t="s">
        <v>15</v>
      </c>
      <c r="M291" s="23">
        <v>318</v>
      </c>
    </row>
    <row r="292" spans="1:13" ht="16.5" customHeight="1">
      <c r="A292" s="23"/>
      <c r="B292" s="23">
        <f t="shared" si="8"/>
        <v>2008</v>
      </c>
      <c r="C292" s="23">
        <f t="shared" si="9"/>
        <v>6</v>
      </c>
      <c r="D292" s="24">
        <v>39610</v>
      </c>
      <c r="E292" s="23">
        <v>330</v>
      </c>
      <c r="F292" s="23" t="s">
        <v>150</v>
      </c>
      <c r="G292" s="23"/>
      <c r="H292" s="23" t="s">
        <v>17</v>
      </c>
      <c r="I292" s="23"/>
      <c r="J292" s="23" t="s">
        <v>11</v>
      </c>
      <c r="K292" s="23"/>
      <c r="L292" s="23" t="s">
        <v>27</v>
      </c>
      <c r="M292" s="23">
        <v>317</v>
      </c>
    </row>
    <row r="293" spans="1:13" ht="16.5" customHeight="1">
      <c r="A293" s="23"/>
      <c r="B293" s="23">
        <f t="shared" si="8"/>
        <v>2008</v>
      </c>
      <c r="C293" s="23">
        <f t="shared" si="9"/>
        <v>6</v>
      </c>
      <c r="D293" s="24">
        <v>39609</v>
      </c>
      <c r="E293" s="23">
        <v>10000</v>
      </c>
      <c r="F293" s="23" t="s">
        <v>176</v>
      </c>
      <c r="G293" s="23"/>
      <c r="H293" s="23" t="s">
        <v>177</v>
      </c>
      <c r="I293" s="23"/>
      <c r="J293" s="23" t="s">
        <v>19</v>
      </c>
      <c r="K293" s="23"/>
      <c r="L293" s="23" t="s">
        <v>27</v>
      </c>
      <c r="M293" s="23">
        <v>316</v>
      </c>
    </row>
    <row r="294" spans="1:13" ht="16.5" customHeight="1">
      <c r="A294" s="23"/>
      <c r="B294" s="23">
        <f t="shared" si="8"/>
        <v>2008</v>
      </c>
      <c r="C294" s="23">
        <f t="shared" si="9"/>
        <v>7</v>
      </c>
      <c r="D294" s="24">
        <v>39643</v>
      </c>
      <c r="E294" s="23">
        <v>10000</v>
      </c>
      <c r="F294" s="23" t="s">
        <v>176</v>
      </c>
      <c r="G294" s="23"/>
      <c r="H294" s="23" t="s">
        <v>177</v>
      </c>
      <c r="I294" s="23"/>
      <c r="J294" s="23" t="s">
        <v>19</v>
      </c>
      <c r="K294" s="23"/>
      <c r="L294" s="23" t="s">
        <v>27</v>
      </c>
      <c r="M294" s="23">
        <v>341</v>
      </c>
    </row>
    <row r="295" spans="1:13" ht="16.5" customHeight="1">
      <c r="A295" s="23"/>
      <c r="B295" s="23">
        <f t="shared" si="8"/>
        <v>2008</v>
      </c>
      <c r="C295" s="23">
        <f t="shared" si="9"/>
        <v>7</v>
      </c>
      <c r="D295" s="24">
        <v>39644</v>
      </c>
      <c r="E295" s="23">
        <v>10000</v>
      </c>
      <c r="F295" s="23" t="s">
        <v>176</v>
      </c>
      <c r="G295" s="23"/>
      <c r="H295" s="23" t="s">
        <v>177</v>
      </c>
      <c r="I295" s="23"/>
      <c r="J295" s="23" t="s">
        <v>19</v>
      </c>
      <c r="K295" s="23"/>
      <c r="L295" s="23" t="s">
        <v>27</v>
      </c>
      <c r="M295" s="23">
        <v>341</v>
      </c>
    </row>
    <row r="296" spans="1:13" ht="16.5" customHeight="1">
      <c r="A296" s="23"/>
      <c r="B296" s="23">
        <f t="shared" si="8"/>
        <v>2008</v>
      </c>
      <c r="C296" s="23">
        <f t="shared" si="9"/>
        <v>7</v>
      </c>
      <c r="D296" s="24">
        <v>39645</v>
      </c>
      <c r="E296" s="23">
        <v>3000</v>
      </c>
      <c r="F296" s="23" t="s">
        <v>176</v>
      </c>
      <c r="G296" s="23"/>
      <c r="H296" s="23" t="s">
        <v>177</v>
      </c>
      <c r="I296" s="23"/>
      <c r="J296" s="23" t="s">
        <v>19</v>
      </c>
      <c r="K296" s="23"/>
      <c r="L296" s="23" t="s">
        <v>27</v>
      </c>
      <c r="M296" s="23">
        <v>341</v>
      </c>
    </row>
    <row r="297" spans="1:13" ht="16.5" hidden="1" customHeight="1">
      <c r="A297" s="23"/>
      <c r="B297" s="23">
        <f t="shared" si="8"/>
        <v>2008</v>
      </c>
      <c r="C297" s="23">
        <f t="shared" si="9"/>
        <v>7</v>
      </c>
      <c r="D297" s="24">
        <v>39643</v>
      </c>
      <c r="E297" s="23">
        <v>1200</v>
      </c>
      <c r="F297" s="23"/>
      <c r="G297" s="23"/>
      <c r="H297" s="23" t="s">
        <v>250</v>
      </c>
      <c r="I297" s="23"/>
      <c r="J297" s="23" t="s">
        <v>19</v>
      </c>
      <c r="K297" s="23"/>
      <c r="L297" s="23" t="s">
        <v>15</v>
      </c>
      <c r="M297" s="23">
        <v>340</v>
      </c>
    </row>
    <row r="298" spans="1:13" ht="16.5" customHeight="1">
      <c r="A298" s="23"/>
      <c r="B298" s="23">
        <f t="shared" si="8"/>
        <v>2008</v>
      </c>
      <c r="C298" s="23">
        <f t="shared" si="9"/>
        <v>4</v>
      </c>
      <c r="D298" s="24">
        <v>39539</v>
      </c>
      <c r="E298" s="23">
        <v>576.65</v>
      </c>
      <c r="F298" s="23" t="s">
        <v>129</v>
      </c>
      <c r="G298" s="23"/>
      <c r="H298" s="23" t="s">
        <v>252</v>
      </c>
      <c r="I298" s="23"/>
      <c r="J298" s="23" t="s">
        <v>19</v>
      </c>
      <c r="K298" s="23"/>
      <c r="L298" s="23" t="s">
        <v>27</v>
      </c>
      <c r="M298" s="23">
        <v>350</v>
      </c>
    </row>
    <row r="299" spans="1:13" ht="16.5" customHeight="1">
      <c r="A299" s="23"/>
      <c r="B299" s="23">
        <f t="shared" si="8"/>
        <v>2008</v>
      </c>
      <c r="C299" s="23">
        <f t="shared" si="9"/>
        <v>8</v>
      </c>
      <c r="D299" s="24">
        <v>39664</v>
      </c>
      <c r="E299" s="23">
        <v>10000</v>
      </c>
      <c r="F299" s="23" t="s">
        <v>176</v>
      </c>
      <c r="G299" s="23"/>
      <c r="H299" s="23" t="s">
        <v>177</v>
      </c>
      <c r="I299" s="23"/>
      <c r="J299" s="23" t="s">
        <v>19</v>
      </c>
      <c r="K299" s="23"/>
      <c r="L299" s="23" t="s">
        <v>27</v>
      </c>
      <c r="M299" s="23">
        <v>354</v>
      </c>
    </row>
    <row r="300" spans="1:13" ht="16.5" customHeight="1">
      <c r="A300" s="23"/>
      <c r="B300" s="23">
        <f t="shared" si="8"/>
        <v>2008</v>
      </c>
      <c r="C300" s="23">
        <f t="shared" si="9"/>
        <v>8</v>
      </c>
      <c r="D300" s="24">
        <v>39665</v>
      </c>
      <c r="E300" s="23">
        <v>11750</v>
      </c>
      <c r="F300" s="23" t="s">
        <v>176</v>
      </c>
      <c r="G300" s="23"/>
      <c r="H300" s="23" t="s">
        <v>177</v>
      </c>
      <c r="I300" s="23"/>
      <c r="J300" s="23" t="s">
        <v>19</v>
      </c>
      <c r="K300" s="23"/>
      <c r="L300" s="23" t="s">
        <v>27</v>
      </c>
      <c r="M300" s="23">
        <v>354</v>
      </c>
    </row>
    <row r="301" spans="1:13" ht="16.5" customHeight="1">
      <c r="A301" s="23"/>
      <c r="B301" s="23">
        <f t="shared" si="8"/>
        <v>2008</v>
      </c>
      <c r="C301" s="23">
        <f t="shared" si="9"/>
        <v>4</v>
      </c>
      <c r="D301" s="24">
        <v>39552</v>
      </c>
      <c r="E301" s="23">
        <v>10410</v>
      </c>
      <c r="F301" s="23" t="s">
        <v>176</v>
      </c>
      <c r="G301" s="23"/>
      <c r="H301" s="23" t="s">
        <v>177</v>
      </c>
      <c r="I301" s="23"/>
      <c r="J301" s="23" t="s">
        <v>19</v>
      </c>
      <c r="K301" s="23"/>
      <c r="L301" s="23" t="s">
        <v>27</v>
      </c>
      <c r="M301" s="23">
        <v>354</v>
      </c>
    </row>
    <row r="302" spans="1:13" ht="16.5" customHeight="1">
      <c r="A302" s="23"/>
      <c r="B302" s="23">
        <f t="shared" si="8"/>
        <v>2008</v>
      </c>
      <c r="C302" s="23">
        <f t="shared" si="9"/>
        <v>4</v>
      </c>
      <c r="D302" s="24">
        <v>39551</v>
      </c>
      <c r="E302" s="23">
        <v>10000</v>
      </c>
      <c r="F302" s="23" t="s">
        <v>176</v>
      </c>
      <c r="G302" s="23"/>
      <c r="H302" s="23" t="s">
        <v>177</v>
      </c>
      <c r="I302" s="23"/>
      <c r="J302" s="23" t="s">
        <v>19</v>
      </c>
      <c r="K302" s="23"/>
      <c r="L302" s="23" t="s">
        <v>27</v>
      </c>
      <c r="M302" s="23">
        <v>354</v>
      </c>
    </row>
    <row r="303" spans="1:13" ht="16.5" customHeight="1">
      <c r="A303" s="23"/>
      <c r="B303" s="23">
        <f t="shared" si="8"/>
        <v>2008</v>
      </c>
      <c r="C303" s="23">
        <f t="shared" si="9"/>
        <v>5</v>
      </c>
      <c r="D303" s="24">
        <v>39576</v>
      </c>
      <c r="E303" s="23">
        <v>200.55</v>
      </c>
      <c r="F303" s="23" t="s">
        <v>200</v>
      </c>
      <c r="G303" s="23"/>
      <c r="H303" s="23" t="s">
        <v>253</v>
      </c>
      <c r="I303" s="23"/>
      <c r="J303" s="23" t="s">
        <v>19</v>
      </c>
      <c r="K303" s="23"/>
      <c r="L303" s="23" t="s">
        <v>27</v>
      </c>
      <c r="M303" s="23">
        <v>355</v>
      </c>
    </row>
    <row r="304" spans="1:13" ht="16.5" customHeight="1">
      <c r="A304" s="23"/>
      <c r="B304" s="23">
        <f t="shared" si="8"/>
        <v>2008</v>
      </c>
      <c r="C304" s="23">
        <f t="shared" si="9"/>
        <v>6</v>
      </c>
      <c r="D304" s="24">
        <v>39616</v>
      </c>
      <c r="E304" s="23">
        <v>600.54999999999995</v>
      </c>
      <c r="F304" s="23" t="s">
        <v>200</v>
      </c>
      <c r="G304" s="23"/>
      <c r="H304" s="23" t="s">
        <v>253</v>
      </c>
      <c r="I304" s="23"/>
      <c r="J304" s="23" t="s">
        <v>19</v>
      </c>
      <c r="K304" s="23"/>
      <c r="L304" s="23" t="s">
        <v>27</v>
      </c>
      <c r="M304" s="23">
        <v>364</v>
      </c>
    </row>
    <row r="305" spans="1:13" ht="16.5" customHeight="1">
      <c r="A305" s="23"/>
      <c r="B305" s="23">
        <f t="shared" si="8"/>
        <v>2008</v>
      </c>
      <c r="C305" s="23">
        <f t="shared" si="9"/>
        <v>5</v>
      </c>
      <c r="D305" s="24">
        <v>39580</v>
      </c>
      <c r="E305" s="23">
        <v>20700</v>
      </c>
      <c r="F305" s="23" t="s">
        <v>176</v>
      </c>
      <c r="G305" s="23"/>
      <c r="H305" s="23" t="s">
        <v>177</v>
      </c>
      <c r="I305" s="23"/>
      <c r="J305" s="23" t="s">
        <v>19</v>
      </c>
      <c r="K305" s="23"/>
      <c r="L305" s="23" t="s">
        <v>27</v>
      </c>
      <c r="M305" s="23">
        <v>356</v>
      </c>
    </row>
    <row r="306" spans="1:13" ht="16.5" hidden="1" customHeight="1">
      <c r="A306" s="23"/>
      <c r="B306" s="23">
        <f t="shared" si="8"/>
        <v>2008</v>
      </c>
      <c r="C306" s="23">
        <f t="shared" si="9"/>
        <v>8</v>
      </c>
      <c r="D306" s="24">
        <v>39675</v>
      </c>
      <c r="E306" s="23">
        <v>25000</v>
      </c>
      <c r="F306" s="23"/>
      <c r="G306" s="23"/>
      <c r="H306" s="23" t="s">
        <v>103</v>
      </c>
      <c r="I306" s="23"/>
      <c r="J306" s="23" t="s">
        <v>19</v>
      </c>
      <c r="K306" s="23"/>
      <c r="L306" s="23" t="s">
        <v>15</v>
      </c>
      <c r="M306" s="23">
        <v>382</v>
      </c>
    </row>
    <row r="307" spans="1:13" ht="16.5" customHeight="1">
      <c r="A307" s="23"/>
      <c r="B307" s="23">
        <f t="shared" si="8"/>
        <v>2008</v>
      </c>
      <c r="C307" s="23">
        <f t="shared" si="9"/>
        <v>9</v>
      </c>
      <c r="D307" s="24">
        <v>39692</v>
      </c>
      <c r="E307" s="23">
        <v>10000</v>
      </c>
      <c r="F307" s="23" t="s">
        <v>176</v>
      </c>
      <c r="G307" s="23"/>
      <c r="H307" s="23" t="s">
        <v>177</v>
      </c>
      <c r="I307" s="23"/>
      <c r="J307" s="23" t="s">
        <v>19</v>
      </c>
      <c r="K307" s="23"/>
      <c r="L307" s="23" t="s">
        <v>27</v>
      </c>
      <c r="M307" s="23">
        <v>376</v>
      </c>
    </row>
    <row r="308" spans="1:13" ht="16.5" customHeight="1">
      <c r="A308" s="23"/>
      <c r="B308" s="23">
        <f t="shared" si="8"/>
        <v>2008</v>
      </c>
      <c r="C308" s="23">
        <f t="shared" si="9"/>
        <v>9</v>
      </c>
      <c r="D308" s="24">
        <v>39693</v>
      </c>
      <c r="E308" s="23">
        <v>11616</v>
      </c>
      <c r="F308" s="23" t="s">
        <v>176</v>
      </c>
      <c r="G308" s="23"/>
      <c r="H308" s="23" t="s">
        <v>177</v>
      </c>
      <c r="I308" s="23"/>
      <c r="J308" s="23" t="s">
        <v>19</v>
      </c>
      <c r="K308" s="23"/>
      <c r="L308" s="23" t="s">
        <v>27</v>
      </c>
      <c r="M308" s="23">
        <v>376</v>
      </c>
    </row>
    <row r="309" spans="1:13" ht="16.5" customHeight="1">
      <c r="A309" s="23"/>
      <c r="B309" s="23">
        <f t="shared" si="8"/>
        <v>2008</v>
      </c>
      <c r="C309" s="23">
        <f t="shared" si="9"/>
        <v>10</v>
      </c>
      <c r="D309" s="24">
        <v>39728</v>
      </c>
      <c r="E309" s="23">
        <v>32640</v>
      </c>
      <c r="F309" s="23" t="s">
        <v>225</v>
      </c>
      <c r="G309" s="23"/>
      <c r="H309" s="23" t="s">
        <v>17</v>
      </c>
      <c r="I309" s="23"/>
      <c r="J309" s="23" t="s">
        <v>11</v>
      </c>
      <c r="K309" s="23"/>
      <c r="L309" s="23" t="s">
        <v>27</v>
      </c>
      <c r="M309" s="23">
        <v>987</v>
      </c>
    </row>
    <row r="310" spans="1:13" ht="16.5" customHeight="1">
      <c r="A310" s="23"/>
      <c r="B310" s="23">
        <f t="shared" si="8"/>
        <v>2008</v>
      </c>
      <c r="C310" s="23">
        <f t="shared" si="9"/>
        <v>8</v>
      </c>
      <c r="D310" s="24">
        <v>39675</v>
      </c>
      <c r="E310" s="23">
        <v>106762.5</v>
      </c>
      <c r="F310" s="23" t="s">
        <v>226</v>
      </c>
      <c r="G310" s="23"/>
      <c r="H310" s="23" t="s">
        <v>160</v>
      </c>
      <c r="I310" s="23"/>
      <c r="J310" s="23" t="s">
        <v>30</v>
      </c>
      <c r="K310" s="23"/>
      <c r="L310" s="23" t="s">
        <v>27</v>
      </c>
      <c r="M310" s="23">
        <v>383</v>
      </c>
    </row>
    <row r="311" spans="1:13" ht="16.5" customHeight="1">
      <c r="A311" s="23"/>
      <c r="B311" s="23">
        <f t="shared" si="8"/>
        <v>2008</v>
      </c>
      <c r="C311" s="23">
        <f t="shared" si="9"/>
        <v>8</v>
      </c>
      <c r="D311" s="24">
        <v>39688</v>
      </c>
      <c r="E311" s="23">
        <v>43780</v>
      </c>
      <c r="F311" s="23" t="s">
        <v>163</v>
      </c>
      <c r="G311" s="23"/>
      <c r="H311" s="23" t="s">
        <v>160</v>
      </c>
      <c r="I311" s="23"/>
      <c r="J311" s="23" t="s">
        <v>30</v>
      </c>
      <c r="K311" s="23"/>
      <c r="L311" s="23" t="s">
        <v>27</v>
      </c>
      <c r="M311" s="23">
        <v>385</v>
      </c>
    </row>
    <row r="312" spans="1:13" ht="16.5" customHeight="1">
      <c r="A312" s="23"/>
      <c r="B312" s="23">
        <f t="shared" si="8"/>
        <v>2008</v>
      </c>
      <c r="C312" s="23">
        <f t="shared" si="9"/>
        <v>7</v>
      </c>
      <c r="D312" s="24">
        <v>39639</v>
      </c>
      <c r="E312" s="23">
        <v>10390</v>
      </c>
      <c r="F312" s="23" t="s">
        <v>167</v>
      </c>
      <c r="G312" s="23"/>
      <c r="H312" s="23" t="s">
        <v>160</v>
      </c>
      <c r="I312" s="23"/>
      <c r="J312" s="23" t="s">
        <v>30</v>
      </c>
      <c r="K312" s="23"/>
      <c r="L312" s="23" t="s">
        <v>27</v>
      </c>
      <c r="M312" s="23">
        <v>337</v>
      </c>
    </row>
    <row r="313" spans="1:13" ht="16.5" customHeight="1">
      <c r="A313" s="23"/>
      <c r="B313" s="23">
        <f t="shared" si="8"/>
        <v>2008</v>
      </c>
      <c r="C313" s="23">
        <f t="shared" si="9"/>
        <v>8</v>
      </c>
      <c r="D313" s="24">
        <v>39676</v>
      </c>
      <c r="E313" s="23">
        <v>11217</v>
      </c>
      <c r="F313" s="23" t="s">
        <v>227</v>
      </c>
      <c r="G313" s="23"/>
      <c r="H313" s="23" t="s">
        <v>160</v>
      </c>
      <c r="I313" s="23"/>
      <c r="J313" s="23" t="s">
        <v>30</v>
      </c>
      <c r="K313" s="23"/>
      <c r="L313" s="23" t="s">
        <v>27</v>
      </c>
      <c r="M313" s="23">
        <v>362</v>
      </c>
    </row>
    <row r="314" spans="1:13" ht="16.5" customHeight="1">
      <c r="A314" s="23"/>
      <c r="B314" s="23">
        <f t="shared" si="8"/>
        <v>2008</v>
      </c>
      <c r="C314" s="23">
        <f t="shared" si="9"/>
        <v>8</v>
      </c>
      <c r="D314" s="24">
        <v>39678</v>
      </c>
      <c r="E314" s="23">
        <v>4850</v>
      </c>
      <c r="F314" s="23" t="s">
        <v>167</v>
      </c>
      <c r="G314" s="23"/>
      <c r="H314" s="23" t="s">
        <v>160</v>
      </c>
      <c r="I314" s="23"/>
      <c r="J314" s="23" t="s">
        <v>30</v>
      </c>
      <c r="K314" s="23"/>
      <c r="L314" s="23" t="s">
        <v>27</v>
      </c>
      <c r="M314" s="23">
        <v>360</v>
      </c>
    </row>
    <row r="315" spans="1:13" ht="16.5" customHeight="1">
      <c r="A315" s="23"/>
      <c r="B315" s="23">
        <f t="shared" si="8"/>
        <v>2008</v>
      </c>
      <c r="C315" s="23">
        <f t="shared" si="9"/>
        <v>8</v>
      </c>
      <c r="D315" s="24">
        <v>39662</v>
      </c>
      <c r="E315" s="23">
        <v>11630</v>
      </c>
      <c r="F315" s="23" t="s">
        <v>227</v>
      </c>
      <c r="G315" s="23"/>
      <c r="H315" s="23" t="s">
        <v>160</v>
      </c>
      <c r="I315" s="23"/>
      <c r="J315" s="23" t="s">
        <v>30</v>
      </c>
      <c r="K315" s="23"/>
      <c r="L315" s="23" t="s">
        <v>27</v>
      </c>
      <c r="M315" s="23">
        <v>352</v>
      </c>
    </row>
    <row r="316" spans="1:13" ht="16.5" customHeight="1">
      <c r="A316" s="23"/>
      <c r="B316" s="23">
        <f t="shared" si="8"/>
        <v>2008</v>
      </c>
      <c r="C316" s="23">
        <f t="shared" si="9"/>
        <v>8</v>
      </c>
      <c r="D316" s="24">
        <v>39676</v>
      </c>
      <c r="E316" s="23">
        <v>4142</v>
      </c>
      <c r="F316" s="23" t="s">
        <v>167</v>
      </c>
      <c r="G316" s="23"/>
      <c r="H316" s="23" t="s">
        <v>160</v>
      </c>
      <c r="I316" s="23"/>
      <c r="J316" s="23" t="s">
        <v>30</v>
      </c>
      <c r="K316" s="23"/>
      <c r="L316" s="23" t="s">
        <v>27</v>
      </c>
      <c r="M316" s="23">
        <v>363</v>
      </c>
    </row>
    <row r="317" spans="1:13" ht="16.5" customHeight="1">
      <c r="A317" s="23"/>
      <c r="B317" s="23">
        <f t="shared" si="8"/>
        <v>2008</v>
      </c>
      <c r="C317" s="23">
        <f t="shared" si="9"/>
        <v>8</v>
      </c>
      <c r="D317" s="24">
        <v>39680</v>
      </c>
      <c r="E317" s="23">
        <v>4110</v>
      </c>
      <c r="F317" s="23" t="s">
        <v>199</v>
      </c>
      <c r="G317" s="23"/>
      <c r="H317" s="23" t="s">
        <v>160</v>
      </c>
      <c r="I317" s="23"/>
      <c r="J317" s="23" t="s">
        <v>30</v>
      </c>
      <c r="K317" s="23"/>
      <c r="L317" s="23" t="s">
        <v>27</v>
      </c>
      <c r="M317" s="23">
        <v>380</v>
      </c>
    </row>
    <row r="318" spans="1:13" ht="16.5" customHeight="1">
      <c r="A318" s="23"/>
      <c r="B318" s="23">
        <f t="shared" si="8"/>
        <v>2007</v>
      </c>
      <c r="C318" s="23">
        <f t="shared" si="9"/>
        <v>10</v>
      </c>
      <c r="D318" s="24">
        <v>39370</v>
      </c>
      <c r="E318" s="23">
        <v>19400</v>
      </c>
      <c r="F318" s="23" t="s">
        <v>227</v>
      </c>
      <c r="G318" s="23"/>
      <c r="H318" s="23" t="s">
        <v>160</v>
      </c>
      <c r="I318" s="23"/>
      <c r="J318" s="23" t="s">
        <v>30</v>
      </c>
      <c r="K318" s="23"/>
      <c r="L318" s="23" t="s">
        <v>27</v>
      </c>
      <c r="M318" s="23">
        <v>85</v>
      </c>
    </row>
    <row r="319" spans="1:13" ht="16.5" hidden="1" customHeight="1">
      <c r="A319" s="23"/>
      <c r="B319" s="23">
        <f t="shared" si="8"/>
        <v>2007</v>
      </c>
      <c r="C319" s="23">
        <f t="shared" si="9"/>
        <v>9</v>
      </c>
      <c r="D319" s="24">
        <v>39345</v>
      </c>
      <c r="E319" s="23">
        <v>26120</v>
      </c>
      <c r="F319" s="23" t="s">
        <v>228</v>
      </c>
      <c r="G319" s="23"/>
      <c r="H319" s="23" t="s">
        <v>160</v>
      </c>
      <c r="I319" s="23"/>
      <c r="J319" s="23" t="s">
        <v>115</v>
      </c>
      <c r="K319" s="23"/>
      <c r="L319" s="23" t="s">
        <v>15</v>
      </c>
      <c r="M319" s="23">
        <v>56</v>
      </c>
    </row>
    <row r="320" spans="1:13" ht="16.5" hidden="1" customHeight="1">
      <c r="A320" s="23"/>
      <c r="B320" s="23">
        <f t="shared" si="8"/>
        <v>2008</v>
      </c>
      <c r="C320" s="23">
        <f t="shared" si="9"/>
        <v>9</v>
      </c>
      <c r="D320" s="24">
        <v>39692</v>
      </c>
      <c r="E320" s="23">
        <v>11800</v>
      </c>
      <c r="F320" s="23" t="s">
        <v>229</v>
      </c>
      <c r="G320" s="23"/>
      <c r="H320" s="23" t="s">
        <v>160</v>
      </c>
      <c r="I320" s="23"/>
      <c r="J320" s="23" t="s">
        <v>115</v>
      </c>
      <c r="K320" s="23"/>
      <c r="L320" s="23" t="s">
        <v>15</v>
      </c>
      <c r="M320" s="23">
        <v>23</v>
      </c>
    </row>
    <row r="321" spans="1:13" ht="16.5" customHeight="1">
      <c r="A321" s="23"/>
      <c r="B321" s="23">
        <f t="shared" si="8"/>
        <v>2007</v>
      </c>
      <c r="C321" s="23">
        <f t="shared" si="9"/>
        <v>9</v>
      </c>
      <c r="D321" s="24">
        <v>39330</v>
      </c>
      <c r="E321" s="23">
        <v>26600</v>
      </c>
      <c r="F321" s="23" t="s">
        <v>162</v>
      </c>
      <c r="G321" s="23"/>
      <c r="H321" s="23" t="s">
        <v>160</v>
      </c>
      <c r="I321" s="23"/>
      <c r="J321" s="23" t="s">
        <v>30</v>
      </c>
      <c r="K321" s="23"/>
      <c r="L321" s="23" t="s">
        <v>27</v>
      </c>
      <c r="M321" s="23">
        <v>11</v>
      </c>
    </row>
    <row r="322" spans="1:13" ht="16.5" customHeight="1">
      <c r="A322" s="23"/>
      <c r="B322" s="23">
        <f t="shared" si="8"/>
        <v>2007</v>
      </c>
      <c r="C322" s="23">
        <f t="shared" si="9"/>
        <v>9</v>
      </c>
      <c r="D322" s="24">
        <v>39329</v>
      </c>
      <c r="E322" s="23">
        <v>12000</v>
      </c>
      <c r="F322" s="23" t="s">
        <v>167</v>
      </c>
      <c r="G322" s="23"/>
      <c r="H322" s="23" t="s">
        <v>160</v>
      </c>
      <c r="I322" s="23"/>
      <c r="J322" s="23" t="s">
        <v>30</v>
      </c>
      <c r="K322" s="23"/>
      <c r="L322" s="23" t="s">
        <v>27</v>
      </c>
      <c r="M322" s="23">
        <v>9</v>
      </c>
    </row>
    <row r="323" spans="1:13" ht="16.5" hidden="1" customHeight="1">
      <c r="A323" s="23"/>
      <c r="B323" s="23">
        <f t="shared" si="8"/>
        <v>2007</v>
      </c>
      <c r="C323" s="23">
        <f t="shared" si="9"/>
        <v>9</v>
      </c>
      <c r="D323" s="24">
        <v>39328</v>
      </c>
      <c r="E323" s="23">
        <v>414</v>
      </c>
      <c r="F323" s="23" t="s">
        <v>230</v>
      </c>
      <c r="G323" s="23"/>
      <c r="H323" s="23" t="s">
        <v>160</v>
      </c>
      <c r="I323" s="23"/>
      <c r="J323" s="23" t="s">
        <v>115</v>
      </c>
      <c r="K323" s="23"/>
      <c r="L323" s="23" t="s">
        <v>15</v>
      </c>
      <c r="M323" s="23">
        <v>8</v>
      </c>
    </row>
    <row r="324" spans="1:13" ht="16.5" hidden="1" customHeight="1">
      <c r="A324" s="23"/>
      <c r="B324" s="23">
        <f t="shared" si="8"/>
        <v>2007</v>
      </c>
      <c r="C324" s="23">
        <f t="shared" si="9"/>
        <v>9</v>
      </c>
      <c r="D324" s="24">
        <v>39326</v>
      </c>
      <c r="E324" s="23">
        <v>240</v>
      </c>
      <c r="F324" s="23" t="s">
        <v>231</v>
      </c>
      <c r="G324" s="23"/>
      <c r="H324" s="23" t="s">
        <v>160</v>
      </c>
      <c r="I324" s="23"/>
      <c r="J324" s="23" t="s">
        <v>115</v>
      </c>
      <c r="K324" s="23"/>
      <c r="L324" s="23" t="s">
        <v>15</v>
      </c>
      <c r="M324" s="23">
        <v>4</v>
      </c>
    </row>
    <row r="325" spans="1:13" ht="16.5" hidden="1" customHeight="1">
      <c r="A325" s="23"/>
      <c r="B325" s="23">
        <f t="shared" si="8"/>
        <v>2008</v>
      </c>
      <c r="C325" s="23">
        <f t="shared" si="9"/>
        <v>4</v>
      </c>
      <c r="D325" s="24">
        <v>39540</v>
      </c>
      <c r="E325" s="23">
        <v>1950</v>
      </c>
      <c r="F325" s="23" t="s">
        <v>232</v>
      </c>
      <c r="G325" s="23"/>
      <c r="H325" s="23" t="s">
        <v>160</v>
      </c>
      <c r="I325" s="23"/>
      <c r="J325" s="23" t="s">
        <v>115</v>
      </c>
      <c r="K325" s="23"/>
      <c r="L325" s="23" t="s">
        <v>15</v>
      </c>
      <c r="M325" s="23">
        <v>249</v>
      </c>
    </row>
    <row r="326" spans="1:13" ht="16.5" hidden="1" customHeight="1">
      <c r="A326" s="23"/>
      <c r="B326" s="23">
        <f t="shared" si="8"/>
        <v>2008</v>
      </c>
      <c r="C326" s="23">
        <f t="shared" si="9"/>
        <v>3</v>
      </c>
      <c r="D326" s="24">
        <v>39509</v>
      </c>
      <c r="E326" s="23">
        <v>350</v>
      </c>
      <c r="F326" s="23" t="s">
        <v>128</v>
      </c>
      <c r="G326" s="23"/>
      <c r="H326" s="23" t="s">
        <v>103</v>
      </c>
      <c r="I326" s="23"/>
      <c r="J326" s="23" t="s">
        <v>19</v>
      </c>
      <c r="K326" s="23"/>
      <c r="L326" s="23" t="s">
        <v>15</v>
      </c>
      <c r="M326" s="23">
        <v>215</v>
      </c>
    </row>
    <row r="327" spans="1:13" ht="16.5" hidden="1" customHeight="1">
      <c r="A327" s="23"/>
      <c r="B327" s="23">
        <f t="shared" si="8"/>
        <v>2008</v>
      </c>
      <c r="C327" s="23">
        <f t="shared" si="9"/>
        <v>3</v>
      </c>
      <c r="D327" s="24">
        <v>39510</v>
      </c>
      <c r="E327" s="23">
        <v>6850</v>
      </c>
      <c r="F327" s="23" t="s">
        <v>233</v>
      </c>
      <c r="G327" s="23"/>
      <c r="H327" s="23" t="s">
        <v>87</v>
      </c>
      <c r="I327" s="23"/>
      <c r="J327" s="23" t="s">
        <v>115</v>
      </c>
      <c r="K327" s="23"/>
      <c r="L327" s="23" t="s">
        <v>15</v>
      </c>
      <c r="M327" s="23">
        <v>217</v>
      </c>
    </row>
    <row r="328" spans="1:13" ht="16.5" hidden="1" customHeight="1">
      <c r="A328" s="23"/>
      <c r="B328" s="23">
        <f t="shared" si="8"/>
        <v>2008</v>
      </c>
      <c r="C328" s="23">
        <f t="shared" si="9"/>
        <v>2</v>
      </c>
      <c r="D328" s="24">
        <v>39483</v>
      </c>
      <c r="E328" s="23">
        <v>660</v>
      </c>
      <c r="F328" s="23" t="s">
        <v>234</v>
      </c>
      <c r="G328" s="23"/>
      <c r="H328" s="23" t="s">
        <v>103</v>
      </c>
      <c r="I328" s="23"/>
      <c r="J328" s="23" t="s">
        <v>30</v>
      </c>
      <c r="K328" s="23"/>
      <c r="L328" s="23" t="s">
        <v>15</v>
      </c>
      <c r="M328" s="23">
        <v>181</v>
      </c>
    </row>
    <row r="329" spans="1:13" ht="16.5" customHeight="1">
      <c r="A329" s="23"/>
      <c r="B329" s="23">
        <f t="shared" ref="B329:B375" si="10">YEAR(D329)</f>
        <v>2007</v>
      </c>
      <c r="C329" s="23">
        <f t="shared" ref="C329:C375" si="11">MONTH(D329)</f>
        <v>12</v>
      </c>
      <c r="D329" s="24">
        <v>39447</v>
      </c>
      <c r="E329" s="23">
        <v>506</v>
      </c>
      <c r="F329" s="23" t="s">
        <v>138</v>
      </c>
      <c r="G329" s="23"/>
      <c r="H329" s="23" t="s">
        <v>103</v>
      </c>
      <c r="I329" s="23"/>
      <c r="J329" s="23" t="s">
        <v>30</v>
      </c>
      <c r="K329" s="23"/>
      <c r="L329" s="23" t="s">
        <v>27</v>
      </c>
      <c r="M329" s="23">
        <v>12</v>
      </c>
    </row>
    <row r="330" spans="1:13" ht="16.5" hidden="1" customHeight="1">
      <c r="A330" s="23"/>
      <c r="B330" s="23">
        <f t="shared" si="10"/>
        <v>2008</v>
      </c>
      <c r="C330" s="23">
        <f t="shared" si="11"/>
        <v>1</v>
      </c>
      <c r="D330" s="24">
        <v>39477</v>
      </c>
      <c r="E330" s="23">
        <v>850</v>
      </c>
      <c r="F330" s="23"/>
      <c r="G330" s="23"/>
      <c r="H330" s="23" t="s">
        <v>251</v>
      </c>
      <c r="I330" s="23"/>
      <c r="J330" s="23" t="s">
        <v>19</v>
      </c>
      <c r="K330" s="23"/>
      <c r="L330" s="23" t="s">
        <v>15</v>
      </c>
      <c r="M330" s="23">
        <v>168</v>
      </c>
    </row>
    <row r="331" spans="1:13" ht="16.5" hidden="1" customHeight="1">
      <c r="A331" s="23"/>
      <c r="B331" s="23">
        <f t="shared" si="10"/>
        <v>2008</v>
      </c>
      <c r="C331" s="23">
        <f t="shared" si="11"/>
        <v>1</v>
      </c>
      <c r="D331" s="24">
        <v>39471</v>
      </c>
      <c r="E331" s="23">
        <v>90</v>
      </c>
      <c r="F331" s="23" t="s">
        <v>172</v>
      </c>
      <c r="G331" s="23"/>
      <c r="H331" s="23" t="s">
        <v>103</v>
      </c>
      <c r="I331" s="23"/>
      <c r="J331" s="23" t="s">
        <v>115</v>
      </c>
      <c r="K331" s="23"/>
      <c r="L331" s="23" t="s">
        <v>15</v>
      </c>
      <c r="M331" s="23">
        <v>164</v>
      </c>
    </row>
    <row r="332" spans="1:13" ht="16.5" customHeight="1">
      <c r="A332" s="23"/>
      <c r="B332" s="23">
        <f t="shared" si="10"/>
        <v>2008</v>
      </c>
      <c r="C332" s="23">
        <f t="shared" si="11"/>
        <v>1</v>
      </c>
      <c r="D332" s="24">
        <v>39464</v>
      </c>
      <c r="E332" s="23">
        <v>19915</v>
      </c>
      <c r="F332" s="23" t="s">
        <v>176</v>
      </c>
      <c r="G332" s="23"/>
      <c r="H332" s="23" t="s">
        <v>177</v>
      </c>
      <c r="I332" s="23"/>
      <c r="J332" s="23" t="s">
        <v>19</v>
      </c>
      <c r="K332" s="23"/>
      <c r="L332" s="23" t="s">
        <v>27</v>
      </c>
      <c r="M332" s="23">
        <v>163</v>
      </c>
    </row>
    <row r="333" spans="1:13" ht="16.5" customHeight="1">
      <c r="A333" s="23"/>
      <c r="B333" s="23">
        <f t="shared" si="10"/>
        <v>2008</v>
      </c>
      <c r="C333" s="23">
        <f t="shared" si="11"/>
        <v>1</v>
      </c>
      <c r="D333" s="24">
        <v>39461</v>
      </c>
      <c r="E333" s="23">
        <v>292</v>
      </c>
      <c r="F333" s="23" t="s">
        <v>150</v>
      </c>
      <c r="G333" s="23"/>
      <c r="H333" s="23" t="s">
        <v>17</v>
      </c>
      <c r="I333" s="23"/>
      <c r="J333" s="23" t="s">
        <v>11</v>
      </c>
      <c r="K333" s="23"/>
      <c r="L333" s="23" t="s">
        <v>27</v>
      </c>
      <c r="M333" s="23">
        <v>161</v>
      </c>
    </row>
    <row r="334" spans="1:13" ht="16.5" hidden="1" customHeight="1">
      <c r="A334" s="23"/>
      <c r="B334" s="23">
        <f t="shared" si="10"/>
        <v>2008</v>
      </c>
      <c r="C334" s="23">
        <f t="shared" si="11"/>
        <v>1</v>
      </c>
      <c r="D334" s="24">
        <v>39462</v>
      </c>
      <c r="E334" s="23">
        <v>850</v>
      </c>
      <c r="F334" s="23"/>
      <c r="G334" s="23"/>
      <c r="H334" s="23" t="s">
        <v>17</v>
      </c>
      <c r="I334" s="23"/>
      <c r="J334" s="23" t="s">
        <v>19</v>
      </c>
      <c r="K334" s="23"/>
      <c r="L334" s="23" t="s">
        <v>15</v>
      </c>
      <c r="M334" s="23">
        <v>153</v>
      </c>
    </row>
    <row r="335" spans="1:13" ht="16.5" customHeight="1">
      <c r="A335" s="23"/>
      <c r="B335" s="23">
        <f t="shared" si="10"/>
        <v>2008</v>
      </c>
      <c r="C335" s="23">
        <f t="shared" si="11"/>
        <v>1</v>
      </c>
      <c r="D335" s="24">
        <v>39455</v>
      </c>
      <c r="E335" s="23">
        <v>10700</v>
      </c>
      <c r="F335" s="23" t="s">
        <v>176</v>
      </c>
      <c r="G335" s="23"/>
      <c r="H335" s="23" t="s">
        <v>177</v>
      </c>
      <c r="I335" s="23"/>
      <c r="J335" s="23" t="s">
        <v>19</v>
      </c>
      <c r="K335" s="23"/>
      <c r="L335" s="23" t="s">
        <v>27</v>
      </c>
      <c r="M335" s="23">
        <v>146</v>
      </c>
    </row>
    <row r="336" spans="1:13" ht="16.5" hidden="1" customHeight="1">
      <c r="A336" s="23"/>
      <c r="B336" s="23">
        <f t="shared" si="10"/>
        <v>2008</v>
      </c>
      <c r="C336" s="23">
        <f t="shared" si="11"/>
        <v>1</v>
      </c>
      <c r="D336" s="24">
        <v>39452</v>
      </c>
      <c r="E336" s="23">
        <v>300</v>
      </c>
      <c r="F336" s="23" t="s">
        <v>221</v>
      </c>
      <c r="G336" s="23"/>
      <c r="H336" s="23" t="s">
        <v>250</v>
      </c>
      <c r="I336" s="23"/>
      <c r="J336" s="23" t="s">
        <v>30</v>
      </c>
      <c r="K336" s="23"/>
      <c r="L336" s="23" t="s">
        <v>15</v>
      </c>
      <c r="M336" s="23">
        <v>145</v>
      </c>
    </row>
    <row r="337" spans="1:13" ht="16.5" customHeight="1">
      <c r="A337" s="23"/>
      <c r="B337" s="23">
        <f t="shared" si="10"/>
        <v>2008</v>
      </c>
      <c r="C337" s="23">
        <f t="shared" si="11"/>
        <v>1</v>
      </c>
      <c r="D337" s="24">
        <v>39452</v>
      </c>
      <c r="E337" s="23">
        <v>66.25</v>
      </c>
      <c r="F337" s="23" t="s">
        <v>224</v>
      </c>
      <c r="G337" s="23"/>
      <c r="H337" s="23" t="s">
        <v>250</v>
      </c>
      <c r="I337" s="23"/>
      <c r="J337" s="23" t="s">
        <v>30</v>
      </c>
      <c r="K337" s="23"/>
      <c r="L337" s="23" t="s">
        <v>27</v>
      </c>
      <c r="M337" s="23">
        <v>144</v>
      </c>
    </row>
    <row r="338" spans="1:13" ht="16.5" hidden="1" customHeight="1">
      <c r="A338" s="23"/>
      <c r="B338" s="23">
        <f t="shared" si="10"/>
        <v>2007</v>
      </c>
      <c r="C338" s="23">
        <f t="shared" si="11"/>
        <v>12</v>
      </c>
      <c r="D338" s="24">
        <v>39445</v>
      </c>
      <c r="E338" s="23">
        <v>850</v>
      </c>
      <c r="F338" s="23"/>
      <c r="G338" s="23"/>
      <c r="H338" s="23" t="s">
        <v>17</v>
      </c>
      <c r="I338" s="23"/>
      <c r="J338" s="23" t="s">
        <v>19</v>
      </c>
      <c r="K338" s="23"/>
      <c r="L338" s="23" t="s">
        <v>15</v>
      </c>
      <c r="M338" s="23">
        <v>136</v>
      </c>
    </row>
    <row r="339" spans="1:13" ht="16.5" customHeight="1">
      <c r="A339" s="23"/>
      <c r="B339" s="23">
        <f t="shared" si="10"/>
        <v>2007</v>
      </c>
      <c r="C339" s="23">
        <f t="shared" si="11"/>
        <v>12</v>
      </c>
      <c r="D339" s="24">
        <v>39434</v>
      </c>
      <c r="E339" s="23">
        <v>532.5</v>
      </c>
      <c r="F339" s="23" t="s">
        <v>235</v>
      </c>
      <c r="G339" s="23"/>
      <c r="H339" s="23" t="s">
        <v>253</v>
      </c>
      <c r="I339" s="23"/>
      <c r="J339" s="23" t="s">
        <v>30</v>
      </c>
      <c r="K339" s="23"/>
      <c r="L339" s="23" t="s">
        <v>27</v>
      </c>
      <c r="M339" s="23">
        <v>131</v>
      </c>
    </row>
    <row r="340" spans="1:13" ht="16.5" hidden="1" customHeight="1">
      <c r="A340" s="23"/>
      <c r="B340" s="23">
        <f t="shared" si="10"/>
        <v>2007</v>
      </c>
      <c r="C340" s="23">
        <f t="shared" si="11"/>
        <v>12</v>
      </c>
      <c r="D340" s="24">
        <v>39444</v>
      </c>
      <c r="E340" s="23">
        <v>25</v>
      </c>
      <c r="F340" s="23" t="s">
        <v>236</v>
      </c>
      <c r="G340" s="23"/>
      <c r="H340" s="23" t="s">
        <v>28</v>
      </c>
      <c r="I340" s="23"/>
      <c r="J340" s="23" t="s">
        <v>30</v>
      </c>
      <c r="K340" s="23"/>
      <c r="L340" s="23" t="s">
        <v>15</v>
      </c>
      <c r="M340" s="23">
        <v>126</v>
      </c>
    </row>
    <row r="341" spans="1:13" ht="16.5" hidden="1" customHeight="1">
      <c r="A341" s="23"/>
      <c r="B341" s="23">
        <f t="shared" si="10"/>
        <v>2007</v>
      </c>
      <c r="C341" s="23">
        <f t="shared" si="11"/>
        <v>12</v>
      </c>
      <c r="D341" s="24">
        <v>39437</v>
      </c>
      <c r="E341" s="23">
        <v>289.3</v>
      </c>
      <c r="F341" s="23" t="s">
        <v>237</v>
      </c>
      <c r="G341" s="23"/>
      <c r="H341" s="23" t="s">
        <v>28</v>
      </c>
      <c r="I341" s="23"/>
      <c r="J341" s="23" t="s">
        <v>30</v>
      </c>
      <c r="K341" s="23"/>
      <c r="L341" s="23" t="s">
        <v>15</v>
      </c>
      <c r="M341" s="23">
        <v>125</v>
      </c>
    </row>
    <row r="342" spans="1:13" ht="16.5" customHeight="1">
      <c r="A342" s="23"/>
      <c r="B342" s="23">
        <f t="shared" si="10"/>
        <v>2007</v>
      </c>
      <c r="C342" s="23">
        <f t="shared" si="11"/>
        <v>12</v>
      </c>
      <c r="D342" s="24">
        <v>39428</v>
      </c>
      <c r="E342" s="23">
        <v>770</v>
      </c>
      <c r="F342" s="23"/>
      <c r="G342" s="23"/>
      <c r="H342" s="23" t="s">
        <v>17</v>
      </c>
      <c r="I342" s="23"/>
      <c r="J342" s="23" t="s">
        <v>19</v>
      </c>
      <c r="K342" s="23"/>
      <c r="L342" s="23" t="s">
        <v>27</v>
      </c>
      <c r="M342" s="23">
        <v>125</v>
      </c>
    </row>
    <row r="343" spans="1:13" ht="16.5" customHeight="1">
      <c r="A343" s="23"/>
      <c r="B343" s="23">
        <f t="shared" si="10"/>
        <v>2007</v>
      </c>
      <c r="C343" s="23">
        <f t="shared" si="11"/>
        <v>12</v>
      </c>
      <c r="D343" s="24">
        <v>39433</v>
      </c>
      <c r="E343" s="23">
        <v>19740</v>
      </c>
      <c r="F343" s="23" t="s">
        <v>176</v>
      </c>
      <c r="G343" s="23"/>
      <c r="H343" s="23" t="s">
        <v>177</v>
      </c>
      <c r="I343" s="23"/>
      <c r="J343" s="23" t="s">
        <v>19</v>
      </c>
      <c r="K343" s="23"/>
      <c r="L343" s="23" t="s">
        <v>27</v>
      </c>
      <c r="M343" s="23">
        <v>124</v>
      </c>
    </row>
    <row r="344" spans="1:13" ht="16.5" hidden="1" customHeight="1">
      <c r="A344" s="23"/>
      <c r="B344" s="23">
        <f t="shared" si="10"/>
        <v>2007</v>
      </c>
      <c r="C344" s="23">
        <f t="shared" si="11"/>
        <v>12</v>
      </c>
      <c r="D344" s="24">
        <v>39428</v>
      </c>
      <c r="E344" s="23">
        <v>200</v>
      </c>
      <c r="F344" s="23" t="s">
        <v>213</v>
      </c>
      <c r="G344" s="23"/>
      <c r="H344" s="23" t="s">
        <v>252</v>
      </c>
      <c r="I344" s="23"/>
      <c r="J344" s="23" t="s">
        <v>115</v>
      </c>
      <c r="K344" s="23"/>
      <c r="L344" s="23" t="s">
        <v>15</v>
      </c>
      <c r="M344" s="23">
        <v>122</v>
      </c>
    </row>
    <row r="345" spans="1:13" ht="16.5" hidden="1" customHeight="1">
      <c r="A345" s="23"/>
      <c r="B345" s="23">
        <f t="shared" si="10"/>
        <v>2007</v>
      </c>
      <c r="C345" s="23">
        <f t="shared" si="11"/>
        <v>12</v>
      </c>
      <c r="D345" s="24">
        <v>39419</v>
      </c>
      <c r="E345" s="23">
        <v>200</v>
      </c>
      <c r="F345" s="23" t="s">
        <v>213</v>
      </c>
      <c r="G345" s="23"/>
      <c r="H345" s="23" t="s">
        <v>252</v>
      </c>
      <c r="I345" s="23"/>
      <c r="J345" s="23" t="s">
        <v>115</v>
      </c>
      <c r="K345" s="23"/>
      <c r="L345" s="23" t="s">
        <v>15</v>
      </c>
      <c r="M345" s="23">
        <v>122</v>
      </c>
    </row>
    <row r="346" spans="1:13" ht="16.5" customHeight="1">
      <c r="A346" s="23"/>
      <c r="B346" s="23">
        <f t="shared" si="10"/>
        <v>2007</v>
      </c>
      <c r="C346" s="23">
        <f t="shared" si="11"/>
        <v>12</v>
      </c>
      <c r="D346" s="24">
        <v>39427</v>
      </c>
      <c r="E346" s="23">
        <v>273</v>
      </c>
      <c r="F346" s="23" t="s">
        <v>150</v>
      </c>
      <c r="G346" s="23"/>
      <c r="H346" s="23" t="s">
        <v>17</v>
      </c>
      <c r="I346" s="23"/>
      <c r="J346" s="23" t="s">
        <v>11</v>
      </c>
      <c r="K346" s="23"/>
      <c r="L346" s="23" t="s">
        <v>27</v>
      </c>
      <c r="M346" s="23">
        <v>121</v>
      </c>
    </row>
    <row r="347" spans="1:13" ht="16.5" customHeight="1">
      <c r="A347" s="23"/>
      <c r="B347" s="23">
        <f t="shared" si="10"/>
        <v>2007</v>
      </c>
      <c r="C347" s="23">
        <f t="shared" si="11"/>
        <v>12</v>
      </c>
      <c r="D347" s="24">
        <v>39427</v>
      </c>
      <c r="E347" s="23">
        <v>7</v>
      </c>
      <c r="F347" s="23" t="s">
        <v>238</v>
      </c>
      <c r="G347" s="23"/>
      <c r="H347" s="23" t="s">
        <v>250</v>
      </c>
      <c r="I347" s="23"/>
      <c r="J347" s="23" t="s">
        <v>30</v>
      </c>
      <c r="K347" s="23"/>
      <c r="L347" s="23" t="s">
        <v>27</v>
      </c>
      <c r="M347" s="23">
        <v>12</v>
      </c>
    </row>
    <row r="348" spans="1:13" ht="16.5" hidden="1" customHeight="1">
      <c r="A348" s="23"/>
      <c r="B348" s="23">
        <f t="shared" si="10"/>
        <v>2007</v>
      </c>
      <c r="C348" s="23">
        <f t="shared" si="11"/>
        <v>11</v>
      </c>
      <c r="D348" s="24">
        <v>39397</v>
      </c>
      <c r="E348" s="23">
        <v>355</v>
      </c>
      <c r="F348" s="23" t="s">
        <v>213</v>
      </c>
      <c r="G348" s="23"/>
      <c r="H348" s="23" t="s">
        <v>252</v>
      </c>
      <c r="I348" s="23"/>
      <c r="J348" s="23" t="s">
        <v>115</v>
      </c>
      <c r="K348" s="23"/>
      <c r="L348" s="23" t="s">
        <v>15</v>
      </c>
      <c r="M348" s="23">
        <v>118</v>
      </c>
    </row>
    <row r="349" spans="1:13" ht="16.5" customHeight="1">
      <c r="A349" s="23"/>
      <c r="B349" s="23">
        <f t="shared" si="10"/>
        <v>2008</v>
      </c>
      <c r="C349" s="23">
        <f t="shared" si="11"/>
        <v>1</v>
      </c>
      <c r="D349" s="24">
        <v>39448</v>
      </c>
      <c r="E349" s="23">
        <v>214.75</v>
      </c>
      <c r="F349" s="23" t="s">
        <v>129</v>
      </c>
      <c r="G349" s="23"/>
      <c r="H349" s="23" t="s">
        <v>252</v>
      </c>
      <c r="I349" s="23"/>
      <c r="J349" s="23" t="s">
        <v>19</v>
      </c>
      <c r="K349" s="23"/>
      <c r="L349" s="23" t="s">
        <v>27</v>
      </c>
      <c r="M349" s="23">
        <v>117</v>
      </c>
    </row>
    <row r="350" spans="1:13" ht="16.5" customHeight="1">
      <c r="A350" s="23"/>
      <c r="B350" s="23">
        <f t="shared" si="10"/>
        <v>2007</v>
      </c>
      <c r="C350" s="23">
        <f t="shared" si="11"/>
        <v>11</v>
      </c>
      <c r="D350" s="24">
        <v>39404</v>
      </c>
      <c r="E350" s="23">
        <v>20</v>
      </c>
      <c r="F350" s="23" t="s">
        <v>176</v>
      </c>
      <c r="G350" s="23"/>
      <c r="H350" s="23" t="s">
        <v>177</v>
      </c>
      <c r="I350" s="23"/>
      <c r="J350" s="23" t="s">
        <v>19</v>
      </c>
      <c r="K350" s="23"/>
      <c r="L350" s="23" t="s">
        <v>27</v>
      </c>
      <c r="M350" s="23">
        <v>107</v>
      </c>
    </row>
    <row r="351" spans="1:13" ht="16.5" customHeight="1">
      <c r="A351" s="23"/>
      <c r="B351" s="23">
        <f t="shared" si="10"/>
        <v>2007</v>
      </c>
      <c r="C351" s="23">
        <f t="shared" si="11"/>
        <v>11</v>
      </c>
      <c r="D351" s="24">
        <v>39398</v>
      </c>
      <c r="E351" s="23">
        <v>272</v>
      </c>
      <c r="F351" s="23" t="s">
        <v>150</v>
      </c>
      <c r="G351" s="23"/>
      <c r="H351" s="23" t="s">
        <v>17</v>
      </c>
      <c r="I351" s="23"/>
      <c r="J351" s="23" t="s">
        <v>11</v>
      </c>
      <c r="K351" s="23"/>
      <c r="L351" s="23" t="s">
        <v>27</v>
      </c>
      <c r="M351" s="23">
        <v>106</v>
      </c>
    </row>
    <row r="352" spans="1:13" ht="16.5" customHeight="1">
      <c r="A352" s="23"/>
      <c r="B352" s="23">
        <f t="shared" si="10"/>
        <v>2007</v>
      </c>
      <c r="C352" s="23">
        <f t="shared" si="11"/>
        <v>11</v>
      </c>
      <c r="D352" s="24">
        <v>39394</v>
      </c>
      <c r="E352" s="23">
        <v>22560</v>
      </c>
      <c r="F352" s="23" t="s">
        <v>176</v>
      </c>
      <c r="G352" s="23"/>
      <c r="H352" s="23" t="s">
        <v>177</v>
      </c>
      <c r="I352" s="23"/>
      <c r="J352" s="23" t="s">
        <v>19</v>
      </c>
      <c r="K352" s="23"/>
      <c r="L352" s="23" t="s">
        <v>27</v>
      </c>
      <c r="M352" s="23">
        <v>103</v>
      </c>
    </row>
    <row r="353" spans="1:13" ht="16.5" hidden="1" customHeight="1">
      <c r="A353" s="23"/>
      <c r="B353" s="23">
        <f t="shared" si="10"/>
        <v>2007</v>
      </c>
      <c r="C353" s="23">
        <f t="shared" si="11"/>
        <v>11</v>
      </c>
      <c r="D353" s="24">
        <v>39391</v>
      </c>
      <c r="E353" s="23">
        <v>120.7</v>
      </c>
      <c r="F353" s="23" t="s">
        <v>219</v>
      </c>
      <c r="G353" s="23"/>
      <c r="H353" s="23" t="s">
        <v>17</v>
      </c>
      <c r="I353" s="23"/>
      <c r="J353" s="23" t="s">
        <v>30</v>
      </c>
      <c r="K353" s="23"/>
      <c r="L353" s="23" t="s">
        <v>15</v>
      </c>
      <c r="M353" s="23">
        <v>101</v>
      </c>
    </row>
    <row r="354" spans="1:13" ht="16.5" customHeight="1">
      <c r="A354" s="23"/>
      <c r="B354" s="23">
        <f t="shared" si="10"/>
        <v>2008</v>
      </c>
      <c r="C354" s="23">
        <f t="shared" si="11"/>
        <v>2</v>
      </c>
      <c r="D354" s="24">
        <v>39482</v>
      </c>
      <c r="E354" s="23">
        <v>1868.93</v>
      </c>
      <c r="F354" s="23" t="s">
        <v>148</v>
      </c>
      <c r="G354" s="23"/>
      <c r="H354" s="23" t="s">
        <v>252</v>
      </c>
      <c r="I354" s="23"/>
      <c r="J354" s="23" t="s">
        <v>19</v>
      </c>
      <c r="K354" s="23"/>
      <c r="L354" s="23" t="s">
        <v>27</v>
      </c>
      <c r="M354" s="23">
        <v>97</v>
      </c>
    </row>
    <row r="355" spans="1:13" ht="16.5" hidden="1" customHeight="1">
      <c r="A355" s="23"/>
      <c r="B355" s="23">
        <f t="shared" si="10"/>
        <v>2007</v>
      </c>
      <c r="C355" s="23">
        <f t="shared" si="11"/>
        <v>10</v>
      </c>
      <c r="D355" s="24">
        <v>39377</v>
      </c>
      <c r="E355" s="23">
        <v>38</v>
      </c>
      <c r="F355" s="23"/>
      <c r="G355" s="23"/>
      <c r="H355" s="23" t="s">
        <v>250</v>
      </c>
      <c r="I355" s="23"/>
      <c r="J355" s="23" t="s">
        <v>30</v>
      </c>
      <c r="K355" s="23"/>
      <c r="L355" s="23" t="s">
        <v>15</v>
      </c>
      <c r="M355" s="23">
        <v>90</v>
      </c>
    </row>
    <row r="356" spans="1:13" ht="16.5" hidden="1" customHeight="1">
      <c r="A356" s="23"/>
      <c r="B356" s="23">
        <f t="shared" si="10"/>
        <v>2007</v>
      </c>
      <c r="C356" s="23">
        <f t="shared" si="11"/>
        <v>10</v>
      </c>
      <c r="D356" s="24">
        <v>39370</v>
      </c>
      <c r="E356" s="23">
        <v>183.6</v>
      </c>
      <c r="F356" s="23" t="s">
        <v>219</v>
      </c>
      <c r="G356" s="23"/>
      <c r="H356" s="23" t="s">
        <v>17</v>
      </c>
      <c r="I356" s="23"/>
      <c r="J356" s="23" t="s">
        <v>30</v>
      </c>
      <c r="K356" s="23"/>
      <c r="L356" s="23" t="s">
        <v>15</v>
      </c>
      <c r="M356" s="23">
        <v>86</v>
      </c>
    </row>
    <row r="357" spans="1:13" ht="16.5" customHeight="1">
      <c r="A357" s="23"/>
      <c r="B357" s="23">
        <f t="shared" si="10"/>
        <v>2007</v>
      </c>
      <c r="C357" s="23">
        <f t="shared" si="11"/>
        <v>10</v>
      </c>
      <c r="D357" s="24">
        <v>39366</v>
      </c>
      <c r="E357" s="23">
        <v>273</v>
      </c>
      <c r="F357" s="23" t="s">
        <v>150</v>
      </c>
      <c r="G357" s="23"/>
      <c r="H357" s="23" t="s">
        <v>17</v>
      </c>
      <c r="I357" s="23"/>
      <c r="J357" s="23" t="s">
        <v>11</v>
      </c>
      <c r="K357" s="23"/>
      <c r="L357" s="23" t="s">
        <v>27</v>
      </c>
      <c r="M357" s="23">
        <v>82</v>
      </c>
    </row>
    <row r="358" spans="1:13" ht="16.5" hidden="1" customHeight="1">
      <c r="A358" s="23"/>
      <c r="B358" s="23">
        <f t="shared" si="10"/>
        <v>2007</v>
      </c>
      <c r="C358" s="23">
        <f t="shared" si="11"/>
        <v>10</v>
      </c>
      <c r="D358" s="24">
        <v>39365</v>
      </c>
      <c r="E358" s="23">
        <v>105</v>
      </c>
      <c r="F358" s="23" t="s">
        <v>239</v>
      </c>
      <c r="G358" s="23"/>
      <c r="H358" s="23" t="s">
        <v>17</v>
      </c>
      <c r="I358" s="23" t="s">
        <v>283</v>
      </c>
      <c r="J358" s="23" t="s">
        <v>19</v>
      </c>
      <c r="K358" s="23"/>
      <c r="L358" s="23" t="s">
        <v>15</v>
      </c>
      <c r="M358" s="23">
        <v>79</v>
      </c>
    </row>
    <row r="359" spans="1:13" ht="16.5" customHeight="1">
      <c r="A359" s="23"/>
      <c r="B359" s="23">
        <f t="shared" si="10"/>
        <v>2007</v>
      </c>
      <c r="C359" s="23">
        <f t="shared" si="11"/>
        <v>10</v>
      </c>
      <c r="D359" s="24">
        <v>39359</v>
      </c>
      <c r="E359" s="23">
        <v>150</v>
      </c>
      <c r="F359" s="23" t="s">
        <v>240</v>
      </c>
      <c r="G359" s="23"/>
      <c r="H359" s="23" t="s">
        <v>250</v>
      </c>
      <c r="I359" s="23"/>
      <c r="J359" s="23" t="s">
        <v>30</v>
      </c>
      <c r="K359" s="23"/>
      <c r="L359" s="23" t="s">
        <v>27</v>
      </c>
      <c r="M359" s="23">
        <v>78</v>
      </c>
    </row>
    <row r="360" spans="1:13" ht="16.5" customHeight="1">
      <c r="A360" s="23"/>
      <c r="B360" s="23">
        <f t="shared" si="10"/>
        <v>2007</v>
      </c>
      <c r="C360" s="23">
        <f t="shared" si="11"/>
        <v>10</v>
      </c>
      <c r="D360" s="24">
        <v>39356</v>
      </c>
      <c r="E360" s="23">
        <v>540.9</v>
      </c>
      <c r="F360" s="23" t="s">
        <v>129</v>
      </c>
      <c r="G360" s="23"/>
      <c r="H360" s="23" t="s">
        <v>252</v>
      </c>
      <c r="I360" s="23" t="s">
        <v>284</v>
      </c>
      <c r="J360" s="23" t="s">
        <v>19</v>
      </c>
      <c r="K360" s="23"/>
      <c r="L360" s="23" t="s">
        <v>27</v>
      </c>
      <c r="M360" s="23">
        <v>74</v>
      </c>
    </row>
    <row r="361" spans="1:13" ht="16.5" customHeight="1">
      <c r="A361" s="23"/>
      <c r="B361" s="23">
        <f t="shared" si="10"/>
        <v>2007</v>
      </c>
      <c r="C361" s="23">
        <f t="shared" si="11"/>
        <v>9</v>
      </c>
      <c r="D361" s="24">
        <v>39345</v>
      </c>
      <c r="E361" s="23">
        <v>44</v>
      </c>
      <c r="F361" s="23" t="s">
        <v>241</v>
      </c>
      <c r="G361" s="23"/>
      <c r="H361" s="23" t="s">
        <v>28</v>
      </c>
      <c r="I361" s="23"/>
      <c r="J361" s="23" t="s">
        <v>30</v>
      </c>
      <c r="K361" s="23"/>
      <c r="L361" s="23" t="s">
        <v>27</v>
      </c>
      <c r="M361" s="23">
        <v>55</v>
      </c>
    </row>
    <row r="362" spans="1:13" ht="16.5" hidden="1" customHeight="1">
      <c r="A362" s="23"/>
      <c r="B362" s="23">
        <f t="shared" si="10"/>
        <v>2007</v>
      </c>
      <c r="C362" s="23">
        <f t="shared" si="11"/>
        <v>9</v>
      </c>
      <c r="D362" s="24">
        <v>39343</v>
      </c>
      <c r="E362" s="23">
        <v>30.5</v>
      </c>
      <c r="F362" s="23" t="s">
        <v>237</v>
      </c>
      <c r="G362" s="23"/>
      <c r="H362" s="23" t="s">
        <v>28</v>
      </c>
      <c r="I362" s="23"/>
      <c r="J362" s="23" t="s">
        <v>30</v>
      </c>
      <c r="K362" s="23"/>
      <c r="L362" s="23" t="s">
        <v>15</v>
      </c>
      <c r="M362" s="23">
        <v>50</v>
      </c>
    </row>
    <row r="363" spans="1:13" ht="16.5" customHeight="1">
      <c r="A363" s="23"/>
      <c r="B363" s="23">
        <f t="shared" si="10"/>
        <v>2007</v>
      </c>
      <c r="C363" s="23">
        <f t="shared" si="11"/>
        <v>9</v>
      </c>
      <c r="D363" s="24">
        <v>39342</v>
      </c>
      <c r="E363" s="23">
        <v>80</v>
      </c>
      <c r="F363" s="23" t="s">
        <v>242</v>
      </c>
      <c r="G363" s="23"/>
      <c r="H363" s="23" t="s">
        <v>28</v>
      </c>
      <c r="I363" s="23"/>
      <c r="J363" s="23" t="s">
        <v>30</v>
      </c>
      <c r="K363" s="23"/>
      <c r="L363" s="23" t="s">
        <v>27</v>
      </c>
      <c r="M363" s="23">
        <v>44</v>
      </c>
    </row>
    <row r="364" spans="1:13" ht="16.5" hidden="1" customHeight="1">
      <c r="A364" s="23"/>
      <c r="B364" s="23">
        <f t="shared" si="10"/>
        <v>2007</v>
      </c>
      <c r="C364" s="23">
        <f t="shared" si="11"/>
        <v>9</v>
      </c>
      <c r="D364" s="24">
        <v>39332</v>
      </c>
      <c r="E364" s="23">
        <v>16</v>
      </c>
      <c r="F364" s="23" t="s">
        <v>243</v>
      </c>
      <c r="G364" s="23"/>
      <c r="H364" s="23" t="s">
        <v>103</v>
      </c>
      <c r="I364" s="23"/>
      <c r="J364" s="23" t="s">
        <v>30</v>
      </c>
      <c r="K364" s="23"/>
      <c r="L364" s="23" t="s">
        <v>15</v>
      </c>
      <c r="M364" s="23">
        <v>4</v>
      </c>
    </row>
    <row r="365" spans="1:13" ht="16.5" customHeight="1">
      <c r="A365" s="23"/>
      <c r="B365" s="23">
        <f t="shared" si="10"/>
        <v>2007</v>
      </c>
      <c r="C365" s="23">
        <f t="shared" si="11"/>
        <v>7</v>
      </c>
      <c r="D365" s="24">
        <v>39280</v>
      </c>
      <c r="E365" s="23">
        <v>50</v>
      </c>
      <c r="F365" s="23"/>
      <c r="G365" s="23"/>
      <c r="H365" s="23" t="s">
        <v>252</v>
      </c>
      <c r="I365" s="23"/>
      <c r="J365" s="23" t="s">
        <v>19</v>
      </c>
      <c r="K365" s="23"/>
      <c r="L365" s="23" t="s">
        <v>27</v>
      </c>
      <c r="M365" s="23">
        <v>41</v>
      </c>
    </row>
    <row r="366" spans="1:13" ht="16.5" hidden="1" customHeight="1">
      <c r="A366" s="23"/>
      <c r="B366" s="23">
        <f t="shared" si="10"/>
        <v>2007</v>
      </c>
      <c r="C366" s="23">
        <f t="shared" si="11"/>
        <v>9</v>
      </c>
      <c r="D366" s="24">
        <v>39330</v>
      </c>
      <c r="E366" s="23">
        <v>108</v>
      </c>
      <c r="F366" s="23"/>
      <c r="G366" s="23"/>
      <c r="H366" s="23" t="s">
        <v>250</v>
      </c>
      <c r="I366" s="23"/>
      <c r="J366" s="23" t="s">
        <v>30</v>
      </c>
      <c r="K366" s="23"/>
      <c r="L366" s="23" t="s">
        <v>15</v>
      </c>
      <c r="M366" s="23">
        <v>37</v>
      </c>
    </row>
    <row r="367" spans="1:13" ht="16.5" customHeight="1">
      <c r="A367" s="23"/>
      <c r="B367" s="23">
        <f t="shared" si="10"/>
        <v>2007</v>
      </c>
      <c r="C367" s="23">
        <f t="shared" si="11"/>
        <v>9</v>
      </c>
      <c r="D367" s="24">
        <v>39336</v>
      </c>
      <c r="E367" s="23">
        <v>19047</v>
      </c>
      <c r="F367" s="23" t="s">
        <v>176</v>
      </c>
      <c r="G367" s="23"/>
      <c r="H367" s="23" t="s">
        <v>177</v>
      </c>
      <c r="I367" s="23"/>
      <c r="J367" s="23" t="s">
        <v>19</v>
      </c>
      <c r="K367" s="23"/>
      <c r="L367" s="23" t="s">
        <v>27</v>
      </c>
      <c r="M367" s="23">
        <v>28</v>
      </c>
    </row>
    <row r="368" spans="1:13" ht="16.5" hidden="1" customHeight="1">
      <c r="A368" s="23"/>
      <c r="B368" s="23">
        <f t="shared" si="10"/>
        <v>2007</v>
      </c>
      <c r="C368" s="23">
        <f t="shared" si="11"/>
        <v>9</v>
      </c>
      <c r="D368" s="24">
        <v>39335</v>
      </c>
      <c r="E368" s="23">
        <v>16.5</v>
      </c>
      <c r="F368" s="23" t="s">
        <v>244</v>
      </c>
      <c r="G368" s="23"/>
      <c r="H368" s="23" t="s">
        <v>250</v>
      </c>
      <c r="I368" s="23"/>
      <c r="J368" s="23" t="s">
        <v>19</v>
      </c>
      <c r="K368" s="23"/>
      <c r="L368" s="23" t="s">
        <v>15</v>
      </c>
      <c r="M368" s="23">
        <v>26</v>
      </c>
    </row>
    <row r="369" spans="1:13" ht="16.5" customHeight="1">
      <c r="A369" s="23"/>
      <c r="B369" s="23">
        <f t="shared" si="10"/>
        <v>2007</v>
      </c>
      <c r="C369" s="23">
        <f t="shared" si="11"/>
        <v>9</v>
      </c>
      <c r="D369" s="24">
        <v>39334</v>
      </c>
      <c r="E369" s="23">
        <v>1440</v>
      </c>
      <c r="F369" s="23" t="s">
        <v>245</v>
      </c>
      <c r="G369" s="23"/>
      <c r="H369" s="23" t="s">
        <v>87</v>
      </c>
      <c r="I369" s="23"/>
      <c r="J369" s="23" t="s">
        <v>19</v>
      </c>
      <c r="K369" s="23"/>
      <c r="L369" s="23" t="s">
        <v>27</v>
      </c>
      <c r="M369" s="23">
        <v>21</v>
      </c>
    </row>
    <row r="370" spans="1:13" ht="16.5" hidden="1" customHeight="1">
      <c r="A370" s="23"/>
      <c r="B370" s="23">
        <f t="shared" si="10"/>
        <v>2007</v>
      </c>
      <c r="C370" s="23">
        <f t="shared" si="11"/>
        <v>9</v>
      </c>
      <c r="D370" s="24">
        <v>39334</v>
      </c>
      <c r="E370" s="23">
        <v>6</v>
      </c>
      <c r="F370" s="23"/>
      <c r="G370" s="23"/>
      <c r="H370" s="23" t="s">
        <v>17</v>
      </c>
      <c r="I370" s="23"/>
      <c r="J370" s="23" t="s">
        <v>30</v>
      </c>
      <c r="K370" s="23"/>
      <c r="L370" s="23" t="s">
        <v>15</v>
      </c>
      <c r="M370" s="23">
        <v>20</v>
      </c>
    </row>
    <row r="371" spans="1:13" ht="16.5" customHeight="1">
      <c r="A371" s="23"/>
      <c r="B371" s="23">
        <f t="shared" si="10"/>
        <v>2007</v>
      </c>
      <c r="C371" s="23">
        <f t="shared" si="11"/>
        <v>9</v>
      </c>
      <c r="D371" s="24">
        <v>39334</v>
      </c>
      <c r="E371" s="23">
        <v>7</v>
      </c>
      <c r="F371" s="23" t="s">
        <v>246</v>
      </c>
      <c r="G371" s="23"/>
      <c r="H371" s="23" t="s">
        <v>250</v>
      </c>
      <c r="I371" s="23"/>
      <c r="J371" s="23" t="s">
        <v>30</v>
      </c>
      <c r="K371" s="23"/>
      <c r="L371" s="23" t="s">
        <v>27</v>
      </c>
      <c r="M371" s="23">
        <v>19</v>
      </c>
    </row>
    <row r="372" spans="1:13" ht="16.5" hidden="1" customHeight="1">
      <c r="A372" s="23"/>
      <c r="B372" s="23">
        <f t="shared" si="10"/>
        <v>2007</v>
      </c>
      <c r="C372" s="23">
        <f t="shared" si="11"/>
        <v>9</v>
      </c>
      <c r="D372" s="24">
        <v>39331</v>
      </c>
      <c r="E372" s="23">
        <v>18</v>
      </c>
      <c r="F372" s="23" t="s">
        <v>247</v>
      </c>
      <c r="G372" s="23"/>
      <c r="H372" s="23" t="s">
        <v>17</v>
      </c>
      <c r="I372" s="23"/>
      <c r="J372" s="23" t="s">
        <v>30</v>
      </c>
      <c r="K372" s="23"/>
      <c r="L372" s="23" t="s">
        <v>15</v>
      </c>
      <c r="M372" s="23">
        <v>14</v>
      </c>
    </row>
    <row r="373" spans="1:13" ht="16.5" customHeight="1">
      <c r="A373" s="23"/>
      <c r="B373" s="23">
        <f t="shared" si="10"/>
        <v>2007</v>
      </c>
      <c r="C373" s="23">
        <f t="shared" si="11"/>
        <v>9</v>
      </c>
      <c r="D373" s="24">
        <v>39329</v>
      </c>
      <c r="E373" s="23">
        <v>29.4</v>
      </c>
      <c r="F373" s="23" t="s">
        <v>248</v>
      </c>
      <c r="G373" s="23"/>
      <c r="H373" s="23" t="s">
        <v>17</v>
      </c>
      <c r="I373" s="23"/>
      <c r="J373" s="23" t="s">
        <v>30</v>
      </c>
      <c r="K373" s="23"/>
      <c r="L373" s="23" t="s">
        <v>27</v>
      </c>
      <c r="M373" s="23">
        <v>10</v>
      </c>
    </row>
    <row r="374" spans="1:13" ht="16.5" hidden="1" customHeight="1">
      <c r="A374" s="23"/>
      <c r="B374" s="23">
        <f t="shared" si="10"/>
        <v>2007</v>
      </c>
      <c r="C374" s="23">
        <f t="shared" si="11"/>
        <v>9</v>
      </c>
      <c r="D374" s="24">
        <v>39328</v>
      </c>
      <c r="E374" s="23">
        <v>320.8</v>
      </c>
      <c r="F374" s="23" t="s">
        <v>219</v>
      </c>
      <c r="G374" s="23"/>
      <c r="H374" s="23" t="s">
        <v>17</v>
      </c>
      <c r="I374" s="23"/>
      <c r="J374" s="23" t="s">
        <v>30</v>
      </c>
      <c r="K374" s="23"/>
      <c r="L374" s="23" t="s">
        <v>15</v>
      </c>
      <c r="M374" s="23">
        <v>7</v>
      </c>
    </row>
    <row r="375" spans="1:13" ht="16.5" hidden="1" customHeight="1">
      <c r="A375" s="23"/>
      <c r="B375" s="23">
        <f t="shared" si="10"/>
        <v>2007</v>
      </c>
      <c r="C375" s="23">
        <f t="shared" si="11"/>
        <v>6</v>
      </c>
      <c r="D375" s="24">
        <v>39258</v>
      </c>
      <c r="E375" s="23">
        <v>1200</v>
      </c>
      <c r="F375" s="23" t="s">
        <v>249</v>
      </c>
      <c r="G375" s="23"/>
      <c r="H375" s="23" t="s">
        <v>28</v>
      </c>
      <c r="I375" s="23" t="s">
        <v>285</v>
      </c>
      <c r="J375" s="23" t="s">
        <v>30</v>
      </c>
      <c r="K375" s="23"/>
      <c r="L375" s="23" t="s">
        <v>15</v>
      </c>
      <c r="M375" s="23">
        <v>6</v>
      </c>
    </row>
    <row r="376" spans="1:13" ht="16.5" customHeight="1">
      <c r="A376" s="23"/>
      <c r="B376" s="23"/>
      <c r="C376" s="23"/>
      <c r="D376" s="23"/>
      <c r="E376" s="23"/>
      <c r="F376" s="23"/>
      <c r="G376" s="23"/>
      <c r="H376" s="23"/>
      <c r="I376" s="23"/>
      <c r="J376" s="23"/>
      <c r="K376" s="23"/>
      <c r="L376" s="23"/>
      <c r="M376" s="23"/>
    </row>
    <row r="377" spans="1:13" ht="16.5" customHeight="1">
      <c r="A377" s="23"/>
      <c r="B377" s="23"/>
      <c r="C377" s="23"/>
      <c r="D377" s="23"/>
      <c r="E377" s="23"/>
      <c r="F377" s="23"/>
      <c r="G377" s="23"/>
      <c r="H377" s="23"/>
      <c r="I377" s="23"/>
      <c r="J377" s="23"/>
      <c r="K377" s="23"/>
      <c r="L377" s="23"/>
      <c r="M377" s="23"/>
    </row>
  </sheetData>
  <autoFilter ref="A7:M375">
    <filterColumn colId="1"/>
    <filterColumn colId="2"/>
    <filterColumn colId="11">
      <filters>
        <filter val="مؤيد"/>
      </filters>
    </filterColumn>
  </autoFilter>
  <mergeCells count="1">
    <mergeCell ref="G4:H5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4:M417"/>
  <sheetViews>
    <sheetView rightToLeft="1" workbookViewId="0">
      <selection activeCell="B24" sqref="B24"/>
    </sheetView>
  </sheetViews>
  <sheetFormatPr defaultColWidth="15.875" defaultRowHeight="16.5" customHeight="1"/>
  <cols>
    <col min="1" max="1" width="7.875" style="20" customWidth="1"/>
    <col min="2" max="2" width="7.375" style="20" customWidth="1"/>
    <col min="3" max="3" width="5.875" style="1" bestFit="1" customWidth="1"/>
    <col min="4" max="4" width="16" style="6" customWidth="1"/>
    <col min="5" max="5" width="26.75" style="1" customWidth="1"/>
    <col min="6" max="6" width="15.875" style="1"/>
    <col min="7" max="7" width="20.875" style="1" hidden="1" customWidth="1"/>
    <col min="8" max="8" width="15.875" style="12"/>
    <col min="9" max="16384" width="15.875" style="1"/>
  </cols>
  <sheetData>
    <row r="4" spans="1:11" ht="16.5" customHeight="1">
      <c r="F4" s="58" t="s">
        <v>193</v>
      </c>
      <c r="G4" s="59"/>
      <c r="H4" s="58"/>
    </row>
    <row r="5" spans="1:11" ht="16.5" customHeight="1">
      <c r="F5" s="58"/>
      <c r="G5" s="59"/>
      <c r="H5" s="58"/>
    </row>
    <row r="6" spans="1:11" ht="16.5" customHeight="1" thickBot="1"/>
    <row r="7" spans="1:11" ht="16.5" customHeight="1" thickBot="1">
      <c r="C7" s="5" t="s">
        <v>178</v>
      </c>
      <c r="D7" s="7" t="s">
        <v>1</v>
      </c>
      <c r="E7" s="5" t="s">
        <v>111</v>
      </c>
      <c r="F7" s="5" t="s">
        <v>4</v>
      </c>
      <c r="G7" s="5" t="s">
        <v>5</v>
      </c>
      <c r="H7" s="13" t="s">
        <v>2</v>
      </c>
      <c r="I7" s="5" t="s">
        <v>6</v>
      </c>
      <c r="J7" s="5" t="s">
        <v>112</v>
      </c>
      <c r="K7" s="5" t="s">
        <v>9</v>
      </c>
    </row>
    <row r="8" spans="1:11" ht="16.5" customHeight="1">
      <c r="A8" s="20">
        <f>YEAR(D8)</f>
        <v>2003</v>
      </c>
      <c r="B8" s="20">
        <f>MONTH(D8)</f>
        <v>9</v>
      </c>
      <c r="C8" s="18">
        <v>1</v>
      </c>
      <c r="D8" s="8">
        <v>37888</v>
      </c>
      <c r="E8" s="2" t="s">
        <v>187</v>
      </c>
      <c r="F8" s="2" t="s">
        <v>188</v>
      </c>
      <c r="G8" s="2"/>
      <c r="H8" s="14">
        <v>11560</v>
      </c>
      <c r="I8" s="3" t="s">
        <v>30</v>
      </c>
      <c r="J8" s="2" t="s">
        <v>27</v>
      </c>
      <c r="K8" s="2"/>
    </row>
    <row r="9" spans="1:11" ht="16.5" customHeight="1" thickBot="1">
      <c r="A9" s="20">
        <f t="shared" ref="A9:A72" si="0">YEAR(D9)</f>
        <v>2004</v>
      </c>
      <c r="B9" s="20">
        <f t="shared" ref="B9:B72" si="1">MONTH(D9)</f>
        <v>9</v>
      </c>
      <c r="C9" s="3">
        <v>2</v>
      </c>
      <c r="D9" s="9">
        <v>38243</v>
      </c>
      <c r="E9" s="3" t="s">
        <v>189</v>
      </c>
      <c r="F9" s="3" t="s">
        <v>188</v>
      </c>
      <c r="G9" s="3"/>
      <c r="H9" s="15">
        <v>1355</v>
      </c>
      <c r="I9" s="3" t="s">
        <v>30</v>
      </c>
      <c r="J9" s="3" t="s">
        <v>27</v>
      </c>
      <c r="K9" s="3"/>
    </row>
    <row r="10" spans="1:11" ht="16.5" customHeight="1">
      <c r="A10" s="20">
        <f t="shared" si="0"/>
        <v>2004</v>
      </c>
      <c r="B10" s="20">
        <f t="shared" si="1"/>
        <v>9</v>
      </c>
      <c r="C10" s="18">
        <v>3</v>
      </c>
      <c r="D10" s="9">
        <v>38259</v>
      </c>
      <c r="E10" s="3" t="s">
        <v>190</v>
      </c>
      <c r="F10" s="3" t="s">
        <v>188</v>
      </c>
      <c r="G10" s="3"/>
      <c r="H10" s="15">
        <v>27745</v>
      </c>
      <c r="I10" s="3" t="s">
        <v>30</v>
      </c>
      <c r="J10" s="3" t="s">
        <v>27</v>
      </c>
      <c r="K10" s="3"/>
    </row>
    <row r="11" spans="1:11" ht="16.5" customHeight="1" thickBot="1">
      <c r="A11" s="20">
        <f t="shared" si="0"/>
        <v>2008</v>
      </c>
      <c r="B11" s="20">
        <f t="shared" si="1"/>
        <v>10</v>
      </c>
      <c r="C11" s="3">
        <v>4</v>
      </c>
      <c r="D11" s="9">
        <v>39722</v>
      </c>
      <c r="E11" s="3" t="s">
        <v>184</v>
      </c>
      <c r="F11" s="3" t="s">
        <v>289</v>
      </c>
      <c r="G11" s="3"/>
      <c r="H11" s="15">
        <v>45840.25</v>
      </c>
      <c r="I11" s="3" t="s">
        <v>191</v>
      </c>
      <c r="J11" s="3" t="s">
        <v>15</v>
      </c>
      <c r="K11" s="3"/>
    </row>
    <row r="12" spans="1:11" ht="16.5" customHeight="1">
      <c r="A12" s="20">
        <f t="shared" si="0"/>
        <v>2008</v>
      </c>
      <c r="B12" s="20">
        <f t="shared" si="1"/>
        <v>10</v>
      </c>
      <c r="C12" s="18">
        <v>5</v>
      </c>
      <c r="D12" s="9">
        <v>39722</v>
      </c>
      <c r="E12" s="3" t="s">
        <v>184</v>
      </c>
      <c r="F12" s="3" t="s">
        <v>289</v>
      </c>
      <c r="G12" s="3"/>
      <c r="H12" s="15">
        <v>72</v>
      </c>
      <c r="I12" s="3" t="s">
        <v>191</v>
      </c>
      <c r="J12" s="3" t="s">
        <v>15</v>
      </c>
      <c r="K12" s="3"/>
    </row>
    <row r="13" spans="1:11" ht="16.5" customHeight="1" thickBot="1">
      <c r="A13" s="20">
        <f t="shared" si="0"/>
        <v>2008</v>
      </c>
      <c r="B13" s="20">
        <f t="shared" si="1"/>
        <v>11</v>
      </c>
      <c r="C13" s="3">
        <v>6</v>
      </c>
      <c r="D13" s="9">
        <v>39753</v>
      </c>
      <c r="E13" s="3" t="s">
        <v>184</v>
      </c>
      <c r="F13" s="3" t="s">
        <v>289</v>
      </c>
      <c r="G13" s="3"/>
      <c r="H13" s="15">
        <v>69150</v>
      </c>
      <c r="I13" s="3" t="s">
        <v>191</v>
      </c>
      <c r="J13" s="3" t="s">
        <v>15</v>
      </c>
      <c r="K13" s="3"/>
    </row>
    <row r="14" spans="1:11" ht="16.5" customHeight="1">
      <c r="A14" s="20">
        <f t="shared" si="0"/>
        <v>2008</v>
      </c>
      <c r="B14" s="20">
        <f t="shared" si="1"/>
        <v>11</v>
      </c>
      <c r="C14" s="18">
        <v>7</v>
      </c>
      <c r="D14" s="9">
        <v>39753</v>
      </c>
      <c r="E14" s="3" t="s">
        <v>184</v>
      </c>
      <c r="F14" s="3" t="s">
        <v>289</v>
      </c>
      <c r="G14" s="3"/>
      <c r="H14" s="15">
        <v>93</v>
      </c>
      <c r="I14" s="3" t="s">
        <v>191</v>
      </c>
      <c r="J14" s="3" t="s">
        <v>15</v>
      </c>
      <c r="K14" s="3"/>
    </row>
    <row r="15" spans="1:11" ht="16.5" customHeight="1" thickBot="1">
      <c r="A15" s="20">
        <f t="shared" si="0"/>
        <v>2008</v>
      </c>
      <c r="B15" s="20">
        <f t="shared" si="1"/>
        <v>12</v>
      </c>
      <c r="C15" s="3">
        <v>8</v>
      </c>
      <c r="D15" s="9">
        <v>39783</v>
      </c>
      <c r="E15" s="3" t="s">
        <v>184</v>
      </c>
      <c r="F15" s="3" t="s">
        <v>289</v>
      </c>
      <c r="G15" s="3"/>
      <c r="H15" s="15">
        <v>66413.5</v>
      </c>
      <c r="I15" s="3" t="s">
        <v>191</v>
      </c>
      <c r="J15" s="3" t="s">
        <v>15</v>
      </c>
      <c r="K15" s="3"/>
    </row>
    <row r="16" spans="1:11" ht="16.5" customHeight="1">
      <c r="A16" s="20">
        <f t="shared" si="0"/>
        <v>2008</v>
      </c>
      <c r="B16" s="20">
        <f t="shared" si="1"/>
        <v>12</v>
      </c>
      <c r="C16" s="18">
        <v>9</v>
      </c>
      <c r="D16" s="9">
        <v>39783</v>
      </c>
      <c r="E16" s="3" t="s">
        <v>184</v>
      </c>
      <c r="F16" s="3" t="s">
        <v>289</v>
      </c>
      <c r="G16" s="3"/>
      <c r="H16" s="15">
        <v>138</v>
      </c>
      <c r="I16" s="3" t="s">
        <v>191</v>
      </c>
      <c r="J16" s="3" t="s">
        <v>15</v>
      </c>
      <c r="K16" s="3"/>
    </row>
    <row r="17" spans="1:11" ht="16.5" customHeight="1" thickBot="1">
      <c r="A17" s="20">
        <f t="shared" si="0"/>
        <v>2009</v>
      </c>
      <c r="B17" s="20">
        <f t="shared" si="1"/>
        <v>1</v>
      </c>
      <c r="C17" s="3">
        <v>10</v>
      </c>
      <c r="D17" s="9">
        <v>39814</v>
      </c>
      <c r="E17" s="3" t="s">
        <v>184</v>
      </c>
      <c r="F17" s="3" t="s">
        <v>289</v>
      </c>
      <c r="G17" s="3"/>
      <c r="H17" s="15">
        <v>79455.75</v>
      </c>
      <c r="I17" s="3" t="s">
        <v>191</v>
      </c>
      <c r="J17" s="3" t="s">
        <v>15</v>
      </c>
      <c r="K17" s="3"/>
    </row>
    <row r="18" spans="1:11" ht="16.5" customHeight="1" thickBot="1">
      <c r="A18" s="20">
        <f t="shared" si="0"/>
        <v>2009</v>
      </c>
      <c r="B18" s="20">
        <f t="shared" si="1"/>
        <v>1</v>
      </c>
      <c r="C18" s="18">
        <v>11</v>
      </c>
      <c r="D18" s="9">
        <v>39814</v>
      </c>
      <c r="E18" s="3" t="s">
        <v>184</v>
      </c>
      <c r="F18" s="3" t="s">
        <v>192</v>
      </c>
      <c r="G18" s="3"/>
      <c r="H18" s="15">
        <f>2375+7216.65+7112.95+8310+8425.85+8843.65+6837+1127+2162</f>
        <v>52410.1</v>
      </c>
      <c r="I18" s="3" t="s">
        <v>191</v>
      </c>
      <c r="J18" s="3" t="s">
        <v>15</v>
      </c>
      <c r="K18" s="3"/>
    </row>
    <row r="19" spans="1:11" ht="16.5" customHeight="1">
      <c r="A19" s="20">
        <f t="shared" si="0"/>
        <v>2008</v>
      </c>
      <c r="B19" s="20">
        <f t="shared" si="1"/>
        <v>4</v>
      </c>
      <c r="C19" s="18">
        <v>12</v>
      </c>
      <c r="D19" s="9">
        <v>39540</v>
      </c>
      <c r="E19" s="3" t="s">
        <v>113</v>
      </c>
      <c r="F19" s="3" t="s">
        <v>28</v>
      </c>
      <c r="G19" s="3" t="s">
        <v>114</v>
      </c>
      <c r="H19" s="15">
        <v>1300</v>
      </c>
      <c r="I19" s="3" t="s">
        <v>115</v>
      </c>
      <c r="J19" s="3" t="s">
        <v>15</v>
      </c>
      <c r="K19" s="3">
        <v>248</v>
      </c>
    </row>
    <row r="20" spans="1:11" ht="16.5" customHeight="1" thickBot="1">
      <c r="A20" s="20">
        <f t="shared" si="0"/>
        <v>2009</v>
      </c>
      <c r="B20" s="20">
        <f t="shared" si="1"/>
        <v>6</v>
      </c>
      <c r="C20" s="3">
        <v>13</v>
      </c>
      <c r="D20" s="9">
        <v>39982</v>
      </c>
      <c r="E20" s="3" t="s">
        <v>61</v>
      </c>
      <c r="F20" s="3" t="s">
        <v>250</v>
      </c>
      <c r="G20" s="3"/>
      <c r="H20" s="15">
        <v>1172.5999999999999</v>
      </c>
      <c r="I20" s="3" t="s">
        <v>30</v>
      </c>
      <c r="J20" s="3" t="s">
        <v>27</v>
      </c>
      <c r="K20" s="3">
        <v>332</v>
      </c>
    </row>
    <row r="21" spans="1:11" ht="16.5" customHeight="1">
      <c r="A21" s="20">
        <f t="shared" si="0"/>
        <v>2009</v>
      </c>
      <c r="B21" s="20">
        <f t="shared" si="1"/>
        <v>6</v>
      </c>
      <c r="C21" s="18">
        <v>14</v>
      </c>
      <c r="D21" s="9">
        <v>39993</v>
      </c>
      <c r="E21" s="3" t="s">
        <v>89</v>
      </c>
      <c r="F21" s="11" t="s">
        <v>87</v>
      </c>
      <c r="G21" s="3"/>
      <c r="H21" s="15">
        <v>22000</v>
      </c>
      <c r="I21" s="3" t="s">
        <v>30</v>
      </c>
      <c r="J21" s="3" t="s">
        <v>27</v>
      </c>
      <c r="K21" s="3">
        <v>345</v>
      </c>
    </row>
    <row r="22" spans="1:11" ht="16.5" customHeight="1" thickBot="1">
      <c r="A22" s="20">
        <f t="shared" si="0"/>
        <v>2009</v>
      </c>
      <c r="B22" s="20">
        <f t="shared" si="1"/>
        <v>4</v>
      </c>
      <c r="C22" s="3">
        <v>15</v>
      </c>
      <c r="D22" s="9">
        <v>39928</v>
      </c>
      <c r="E22" s="3" t="s">
        <v>116</v>
      </c>
      <c r="F22" s="3" t="s">
        <v>117</v>
      </c>
      <c r="G22" s="3"/>
      <c r="H22" s="15">
        <v>3498</v>
      </c>
      <c r="I22" s="3" t="s">
        <v>115</v>
      </c>
      <c r="J22" s="3" t="s">
        <v>15</v>
      </c>
      <c r="K22" s="3">
        <v>282</v>
      </c>
    </row>
    <row r="23" spans="1:11" ht="16.5" customHeight="1">
      <c r="A23" s="20">
        <f t="shared" si="0"/>
        <v>2009</v>
      </c>
      <c r="B23" s="20">
        <f t="shared" si="1"/>
        <v>4</v>
      </c>
      <c r="C23" s="18">
        <v>16</v>
      </c>
      <c r="D23" s="9">
        <v>39929</v>
      </c>
      <c r="E23" s="3" t="s">
        <v>116</v>
      </c>
      <c r="F23" s="3" t="s">
        <v>117</v>
      </c>
      <c r="G23" s="3"/>
      <c r="H23" s="15">
        <v>1760</v>
      </c>
      <c r="I23" s="3" t="s">
        <v>115</v>
      </c>
      <c r="J23" s="3" t="s">
        <v>15</v>
      </c>
      <c r="K23" s="3">
        <v>287</v>
      </c>
    </row>
    <row r="24" spans="1:11" ht="16.5" customHeight="1" thickBot="1">
      <c r="A24" s="20">
        <f t="shared" si="0"/>
        <v>2009</v>
      </c>
      <c r="B24" s="20">
        <f t="shared" si="1"/>
        <v>2</v>
      </c>
      <c r="C24" s="3">
        <v>17</v>
      </c>
      <c r="D24" s="9">
        <v>39852</v>
      </c>
      <c r="E24" s="3" t="s">
        <v>118</v>
      </c>
      <c r="F24" s="3" t="s">
        <v>250</v>
      </c>
      <c r="G24" s="3"/>
      <c r="H24" s="15">
        <v>3752.1</v>
      </c>
      <c r="I24" s="3" t="s">
        <v>30</v>
      </c>
      <c r="J24" s="3" t="s">
        <v>27</v>
      </c>
      <c r="K24" s="3">
        <v>211</v>
      </c>
    </row>
    <row r="25" spans="1:11" ht="16.5" customHeight="1">
      <c r="A25" s="20">
        <f t="shared" si="0"/>
        <v>2009</v>
      </c>
      <c r="B25" s="20">
        <f t="shared" si="1"/>
        <v>3</v>
      </c>
      <c r="C25" s="18">
        <v>18</v>
      </c>
      <c r="D25" s="9">
        <v>39875</v>
      </c>
      <c r="E25" s="3" t="s">
        <v>119</v>
      </c>
      <c r="F25" s="3" t="s">
        <v>250</v>
      </c>
      <c r="G25" s="3" t="s">
        <v>120</v>
      </c>
      <c r="H25" s="15">
        <v>189.99</v>
      </c>
      <c r="I25" s="3" t="s">
        <v>30</v>
      </c>
      <c r="J25" s="3" t="s">
        <v>27</v>
      </c>
      <c r="K25" s="3">
        <v>243</v>
      </c>
    </row>
    <row r="26" spans="1:11" ht="16.5" customHeight="1" thickBot="1">
      <c r="A26" s="20">
        <f t="shared" si="0"/>
        <v>2009</v>
      </c>
      <c r="B26" s="20">
        <f t="shared" si="1"/>
        <v>3</v>
      </c>
      <c r="C26" s="3">
        <v>19</v>
      </c>
      <c r="D26" s="9">
        <v>39891</v>
      </c>
      <c r="E26" s="3" t="s">
        <v>121</v>
      </c>
      <c r="F26" s="3" t="s">
        <v>250</v>
      </c>
      <c r="G26" s="3"/>
      <c r="H26" s="15">
        <v>3795</v>
      </c>
      <c r="I26" s="3" t="s">
        <v>30</v>
      </c>
      <c r="J26" s="3" t="s">
        <v>27</v>
      </c>
      <c r="K26" s="3">
        <v>258</v>
      </c>
    </row>
    <row r="27" spans="1:11" ht="16.5" customHeight="1">
      <c r="A27" s="20">
        <f t="shared" si="0"/>
        <v>2008</v>
      </c>
      <c r="B27" s="20">
        <f t="shared" si="1"/>
        <v>9</v>
      </c>
      <c r="C27" s="18">
        <v>20</v>
      </c>
      <c r="D27" s="9">
        <v>39718</v>
      </c>
      <c r="E27" s="3" t="s">
        <v>89</v>
      </c>
      <c r="F27" s="3" t="s">
        <v>28</v>
      </c>
      <c r="G27" s="3"/>
      <c r="H27" s="15">
        <v>13612.5</v>
      </c>
      <c r="I27" s="3" t="s">
        <v>30</v>
      </c>
      <c r="J27" s="3" t="s">
        <v>27</v>
      </c>
      <c r="K27" s="3">
        <v>1</v>
      </c>
    </row>
    <row r="28" spans="1:11" ht="16.5" customHeight="1" thickBot="1">
      <c r="A28" s="20">
        <f t="shared" si="0"/>
        <v>2008</v>
      </c>
      <c r="B28" s="20">
        <f t="shared" si="1"/>
        <v>9</v>
      </c>
      <c r="C28" s="3">
        <v>21</v>
      </c>
      <c r="D28" s="9">
        <v>39719</v>
      </c>
      <c r="E28" s="3" t="s">
        <v>122</v>
      </c>
      <c r="F28" s="3" t="s">
        <v>250</v>
      </c>
      <c r="G28" s="3"/>
      <c r="H28" s="15">
        <v>1072.5</v>
      </c>
      <c r="I28" s="3" t="s">
        <v>30</v>
      </c>
      <c r="J28" s="3" t="s">
        <v>27</v>
      </c>
      <c r="K28" s="3">
        <v>2</v>
      </c>
    </row>
    <row r="29" spans="1:11" ht="16.5" customHeight="1" thickBot="1">
      <c r="A29" s="20">
        <f t="shared" si="0"/>
        <v>2008</v>
      </c>
      <c r="B29" s="20">
        <f t="shared" si="1"/>
        <v>9</v>
      </c>
      <c r="C29" s="18">
        <v>22</v>
      </c>
      <c r="D29" s="9">
        <v>39719</v>
      </c>
      <c r="E29" s="3" t="s">
        <v>122</v>
      </c>
      <c r="F29" s="3" t="s">
        <v>250</v>
      </c>
      <c r="G29" s="3"/>
      <c r="H29" s="15">
        <v>886.6</v>
      </c>
      <c r="I29" s="3" t="s">
        <v>30</v>
      </c>
      <c r="J29" s="3" t="s">
        <v>27</v>
      </c>
      <c r="K29" s="3">
        <v>3</v>
      </c>
    </row>
    <row r="30" spans="1:11" ht="16.5" customHeight="1">
      <c r="A30" s="20">
        <f t="shared" si="0"/>
        <v>2009</v>
      </c>
      <c r="B30" s="20">
        <f t="shared" si="1"/>
        <v>4</v>
      </c>
      <c r="C30" s="18">
        <v>23</v>
      </c>
      <c r="D30" s="9">
        <v>39925</v>
      </c>
      <c r="E30" s="3" t="s">
        <v>122</v>
      </c>
      <c r="F30" s="3" t="s">
        <v>28</v>
      </c>
      <c r="G30" s="3"/>
      <c r="H30" s="15">
        <v>1243</v>
      </c>
      <c r="I30" s="3" t="s">
        <v>30</v>
      </c>
      <c r="J30" s="3" t="s">
        <v>27</v>
      </c>
      <c r="K30" s="3">
        <v>276</v>
      </c>
    </row>
    <row r="31" spans="1:11" ht="16.5" customHeight="1" thickBot="1">
      <c r="A31" s="20">
        <f t="shared" si="0"/>
        <v>2009</v>
      </c>
      <c r="B31" s="20">
        <f t="shared" si="1"/>
        <v>2</v>
      </c>
      <c r="C31" s="3">
        <v>24</v>
      </c>
      <c r="D31" s="9">
        <v>39871</v>
      </c>
      <c r="E31" s="3" t="s">
        <v>118</v>
      </c>
      <c r="F31" s="3" t="s">
        <v>250</v>
      </c>
      <c r="G31" s="3"/>
      <c r="H31" s="15">
        <v>6094</v>
      </c>
      <c r="I31" s="3" t="s">
        <v>30</v>
      </c>
      <c r="J31" s="3" t="s">
        <v>27</v>
      </c>
      <c r="K31" s="3">
        <v>230</v>
      </c>
    </row>
    <row r="32" spans="1:11" ht="16.5" customHeight="1">
      <c r="A32" s="20">
        <f t="shared" si="0"/>
        <v>2009</v>
      </c>
      <c r="B32" s="20">
        <f t="shared" si="1"/>
        <v>5</v>
      </c>
      <c r="C32" s="18">
        <v>25</v>
      </c>
      <c r="D32" s="9">
        <v>39948</v>
      </c>
      <c r="E32" s="3" t="s">
        <v>116</v>
      </c>
      <c r="F32" s="3" t="s">
        <v>117</v>
      </c>
      <c r="G32" s="3"/>
      <c r="H32" s="15">
        <v>2560</v>
      </c>
      <c r="I32" s="3" t="s">
        <v>115</v>
      </c>
      <c r="J32" s="3" t="s">
        <v>15</v>
      </c>
      <c r="K32" s="3">
        <v>303</v>
      </c>
    </row>
    <row r="33" spans="1:11" ht="16.5" customHeight="1" thickBot="1">
      <c r="A33" s="20">
        <f t="shared" si="0"/>
        <v>2009</v>
      </c>
      <c r="B33" s="20">
        <f t="shared" si="1"/>
        <v>5</v>
      </c>
      <c r="C33" s="3">
        <v>26</v>
      </c>
      <c r="D33" s="9">
        <v>39959</v>
      </c>
      <c r="E33" s="3" t="s">
        <v>116</v>
      </c>
      <c r="F33" s="3" t="s">
        <v>117</v>
      </c>
      <c r="G33" s="3"/>
      <c r="H33" s="15">
        <v>2167</v>
      </c>
      <c r="I33" s="3" t="s">
        <v>115</v>
      </c>
      <c r="J33" s="3" t="s">
        <v>15</v>
      </c>
      <c r="K33" s="3">
        <v>313</v>
      </c>
    </row>
    <row r="34" spans="1:11" ht="16.5" customHeight="1">
      <c r="A34" s="20">
        <f t="shared" si="0"/>
        <v>2009</v>
      </c>
      <c r="B34" s="20">
        <f t="shared" si="1"/>
        <v>4</v>
      </c>
      <c r="C34" s="18">
        <v>27</v>
      </c>
      <c r="D34" s="9">
        <v>39927</v>
      </c>
      <c r="E34" s="3" t="s">
        <v>123</v>
      </c>
      <c r="F34" s="3" t="s">
        <v>28</v>
      </c>
      <c r="G34" s="3"/>
      <c r="H34" s="15">
        <v>15950</v>
      </c>
      <c r="I34" s="3" t="s">
        <v>30</v>
      </c>
      <c r="J34" s="3" t="s">
        <v>27</v>
      </c>
      <c r="K34" s="3">
        <v>280</v>
      </c>
    </row>
    <row r="35" spans="1:11" ht="16.5" customHeight="1" thickBot="1">
      <c r="A35" s="20">
        <f t="shared" si="0"/>
        <v>2009</v>
      </c>
      <c r="B35" s="20">
        <f t="shared" si="1"/>
        <v>2</v>
      </c>
      <c r="C35" s="3">
        <v>28</v>
      </c>
      <c r="D35" s="9">
        <v>39866</v>
      </c>
      <c r="E35" s="3" t="s">
        <v>124</v>
      </c>
      <c r="F35" s="3" t="s">
        <v>250</v>
      </c>
      <c r="G35" s="3"/>
      <c r="H35" s="15">
        <v>4296.6000000000004</v>
      </c>
      <c r="I35" s="3" t="s">
        <v>30</v>
      </c>
      <c r="J35" s="3" t="s">
        <v>27</v>
      </c>
      <c r="K35" s="3">
        <v>225</v>
      </c>
    </row>
    <row r="36" spans="1:11" ht="16.5" customHeight="1">
      <c r="A36" s="20">
        <f t="shared" si="0"/>
        <v>2009</v>
      </c>
      <c r="B36" s="20">
        <f t="shared" si="1"/>
        <v>2</v>
      </c>
      <c r="C36" s="18">
        <v>29</v>
      </c>
      <c r="D36" s="9">
        <v>39861</v>
      </c>
      <c r="E36" s="3" t="s">
        <v>124</v>
      </c>
      <c r="F36" s="3" t="s">
        <v>250</v>
      </c>
      <c r="G36" s="3"/>
      <c r="H36" s="15">
        <v>4675</v>
      </c>
      <c r="I36" s="3" t="s">
        <v>30</v>
      </c>
      <c r="J36" s="3" t="s">
        <v>27</v>
      </c>
      <c r="K36" s="3">
        <v>220</v>
      </c>
    </row>
    <row r="37" spans="1:11" ht="16.5" customHeight="1" thickBot="1">
      <c r="A37" s="20">
        <f t="shared" si="0"/>
        <v>2009</v>
      </c>
      <c r="B37" s="20">
        <f t="shared" si="1"/>
        <v>6</v>
      </c>
      <c r="C37" s="3">
        <v>30</v>
      </c>
      <c r="D37" s="9">
        <v>39985</v>
      </c>
      <c r="E37" s="3" t="s">
        <v>89</v>
      </c>
      <c r="F37" s="3" t="s">
        <v>28</v>
      </c>
      <c r="G37" s="3"/>
      <c r="H37" s="15">
        <v>6325</v>
      </c>
      <c r="I37" s="3" t="s">
        <v>30</v>
      </c>
      <c r="J37" s="3" t="s">
        <v>27</v>
      </c>
      <c r="K37" s="3">
        <v>335</v>
      </c>
    </row>
    <row r="38" spans="1:11" ht="16.5" customHeight="1">
      <c r="A38" s="20">
        <f t="shared" si="0"/>
        <v>2009</v>
      </c>
      <c r="B38" s="20">
        <f t="shared" si="1"/>
        <v>6</v>
      </c>
      <c r="C38" s="18">
        <v>31</v>
      </c>
      <c r="D38" s="9">
        <v>39991</v>
      </c>
      <c r="E38" s="3" t="s">
        <v>89</v>
      </c>
      <c r="F38" s="3" t="s">
        <v>28</v>
      </c>
      <c r="G38" s="3"/>
      <c r="H38" s="15">
        <v>2145</v>
      </c>
      <c r="I38" s="3" t="s">
        <v>30</v>
      </c>
      <c r="J38" s="3" t="s">
        <v>27</v>
      </c>
      <c r="K38" s="3">
        <v>340</v>
      </c>
    </row>
    <row r="39" spans="1:11" ht="16.5" customHeight="1" thickBot="1">
      <c r="A39" s="20">
        <f t="shared" si="0"/>
        <v>2009</v>
      </c>
      <c r="B39" s="20">
        <f t="shared" si="1"/>
        <v>1</v>
      </c>
      <c r="C39" s="3">
        <v>32</v>
      </c>
      <c r="D39" s="9">
        <v>39832</v>
      </c>
      <c r="E39" s="3" t="s">
        <v>89</v>
      </c>
      <c r="F39" s="3" t="s">
        <v>28</v>
      </c>
      <c r="G39" s="3"/>
      <c r="H39" s="15">
        <v>2750</v>
      </c>
      <c r="I39" s="3" t="s">
        <v>30</v>
      </c>
      <c r="J39" s="3" t="s">
        <v>27</v>
      </c>
      <c r="K39" s="3">
        <v>14</v>
      </c>
    </row>
    <row r="40" spans="1:11" ht="16.5" customHeight="1" thickBot="1">
      <c r="A40" s="20">
        <f t="shared" si="0"/>
        <v>2009</v>
      </c>
      <c r="B40" s="20">
        <f t="shared" si="1"/>
        <v>2</v>
      </c>
      <c r="C40" s="18">
        <v>33</v>
      </c>
      <c r="D40" s="9">
        <v>39858</v>
      </c>
      <c r="E40" s="3" t="s">
        <v>124</v>
      </c>
      <c r="F40" s="3" t="s">
        <v>250</v>
      </c>
      <c r="G40" s="3"/>
      <c r="H40" s="15">
        <v>2860</v>
      </c>
      <c r="I40" s="3" t="s">
        <v>30</v>
      </c>
      <c r="J40" s="3" t="s">
        <v>27</v>
      </c>
      <c r="K40" s="3">
        <v>17</v>
      </c>
    </row>
    <row r="41" spans="1:11" ht="16.5" customHeight="1">
      <c r="A41" s="20">
        <f t="shared" si="0"/>
        <v>2009</v>
      </c>
      <c r="B41" s="20">
        <f t="shared" si="1"/>
        <v>4</v>
      </c>
      <c r="C41" s="18">
        <v>34</v>
      </c>
      <c r="D41" s="9">
        <v>39928</v>
      </c>
      <c r="E41" s="3" t="s">
        <v>123</v>
      </c>
      <c r="F41" s="3" t="s">
        <v>28</v>
      </c>
      <c r="G41" s="3"/>
      <c r="H41" s="15">
        <v>1727</v>
      </c>
      <c r="I41" s="3" t="s">
        <v>30</v>
      </c>
      <c r="J41" s="3" t="s">
        <v>27</v>
      </c>
      <c r="K41" s="3">
        <v>22</v>
      </c>
    </row>
    <row r="42" spans="1:11" ht="16.5" customHeight="1" thickBot="1">
      <c r="A42" s="20">
        <f t="shared" si="0"/>
        <v>2009</v>
      </c>
      <c r="B42" s="20">
        <f t="shared" si="1"/>
        <v>12</v>
      </c>
      <c r="C42" s="3">
        <v>35</v>
      </c>
      <c r="D42" s="9">
        <v>40176</v>
      </c>
      <c r="E42" s="3"/>
      <c r="F42" s="3" t="s">
        <v>251</v>
      </c>
      <c r="G42" s="3"/>
      <c r="H42" s="15">
        <v>285</v>
      </c>
      <c r="I42" s="3" t="s">
        <v>19</v>
      </c>
      <c r="J42" s="3" t="s">
        <v>15</v>
      </c>
      <c r="K42" s="3">
        <v>162</v>
      </c>
    </row>
    <row r="43" spans="1:11" ht="16.5" customHeight="1">
      <c r="A43" s="20">
        <f t="shared" si="0"/>
        <v>2008</v>
      </c>
      <c r="B43" s="20">
        <f t="shared" si="1"/>
        <v>12</v>
      </c>
      <c r="C43" s="18">
        <v>36</v>
      </c>
      <c r="D43" s="9">
        <v>39810</v>
      </c>
      <c r="E43" s="3"/>
      <c r="F43" s="3" t="s">
        <v>251</v>
      </c>
      <c r="G43" s="3"/>
      <c r="H43" s="15">
        <v>350</v>
      </c>
      <c r="I43" s="3" t="s">
        <v>19</v>
      </c>
      <c r="J43" s="3" t="s">
        <v>15</v>
      </c>
      <c r="K43" s="3">
        <v>81</v>
      </c>
    </row>
    <row r="44" spans="1:11" ht="16.5" customHeight="1" thickBot="1">
      <c r="A44" s="20">
        <f t="shared" si="0"/>
        <v>2008</v>
      </c>
      <c r="B44" s="20">
        <f t="shared" si="1"/>
        <v>12</v>
      </c>
      <c r="C44" s="3">
        <v>37</v>
      </c>
      <c r="D44" s="9">
        <v>39812</v>
      </c>
      <c r="E44" s="3"/>
      <c r="F44" s="3" t="s">
        <v>251</v>
      </c>
      <c r="G44" s="3"/>
      <c r="H44" s="15">
        <v>450</v>
      </c>
      <c r="I44" s="3" t="s">
        <v>19</v>
      </c>
      <c r="J44" s="3" t="s">
        <v>15</v>
      </c>
      <c r="K44" s="3">
        <v>92</v>
      </c>
    </row>
    <row r="45" spans="1:11" ht="16.5" customHeight="1">
      <c r="A45" s="20">
        <f t="shared" si="0"/>
        <v>2008</v>
      </c>
      <c r="B45" s="20">
        <f t="shared" si="1"/>
        <v>12</v>
      </c>
      <c r="C45" s="18">
        <v>38</v>
      </c>
      <c r="D45" s="9">
        <v>39812</v>
      </c>
      <c r="E45" s="3"/>
      <c r="F45" s="3" t="s">
        <v>251</v>
      </c>
      <c r="G45" s="3"/>
      <c r="H45" s="15">
        <v>280</v>
      </c>
      <c r="I45" s="3" t="s">
        <v>19</v>
      </c>
      <c r="J45" s="3" t="s">
        <v>15</v>
      </c>
      <c r="K45" s="3">
        <v>90</v>
      </c>
    </row>
    <row r="46" spans="1:11" ht="16.5" customHeight="1" thickBot="1">
      <c r="A46" s="20">
        <f t="shared" si="0"/>
        <v>2008</v>
      </c>
      <c r="B46" s="20">
        <f t="shared" si="1"/>
        <v>8</v>
      </c>
      <c r="C46" s="3">
        <v>39</v>
      </c>
      <c r="D46" s="9">
        <v>39688</v>
      </c>
      <c r="E46" s="3"/>
      <c r="F46" s="3" t="s">
        <v>251</v>
      </c>
      <c r="G46" s="3"/>
      <c r="H46" s="15">
        <v>850</v>
      </c>
      <c r="I46" s="3" t="s">
        <v>19</v>
      </c>
      <c r="J46" s="3" t="s">
        <v>15</v>
      </c>
      <c r="K46" s="3">
        <v>155</v>
      </c>
    </row>
    <row r="47" spans="1:11" ht="16.5" customHeight="1">
      <c r="A47" s="20">
        <f t="shared" si="0"/>
        <v>2008</v>
      </c>
      <c r="B47" s="20">
        <f t="shared" si="1"/>
        <v>12</v>
      </c>
      <c r="C47" s="18">
        <v>40</v>
      </c>
      <c r="D47" s="9">
        <v>39812</v>
      </c>
      <c r="E47" s="3"/>
      <c r="F47" s="3" t="s">
        <v>251</v>
      </c>
      <c r="G47" s="3"/>
      <c r="H47" s="15">
        <v>350</v>
      </c>
      <c r="I47" s="3" t="s">
        <v>19</v>
      </c>
      <c r="J47" s="3" t="s">
        <v>15</v>
      </c>
      <c r="K47" s="3">
        <v>165</v>
      </c>
    </row>
    <row r="48" spans="1:11" ht="16.5" customHeight="1" thickBot="1">
      <c r="A48" s="20">
        <f t="shared" si="0"/>
        <v>2009</v>
      </c>
      <c r="B48" s="20">
        <f t="shared" si="1"/>
        <v>4</v>
      </c>
      <c r="C48" s="3">
        <v>41</v>
      </c>
      <c r="D48" s="9">
        <v>39929</v>
      </c>
      <c r="E48" s="3" t="s">
        <v>89</v>
      </c>
      <c r="F48" s="3" t="s">
        <v>28</v>
      </c>
      <c r="G48" s="3"/>
      <c r="H48" s="15">
        <v>6160</v>
      </c>
      <c r="I48" s="3" t="s">
        <v>30</v>
      </c>
      <c r="J48" s="3" t="s">
        <v>27</v>
      </c>
      <c r="K48" s="3">
        <v>286</v>
      </c>
    </row>
    <row r="49" spans="1:12" ht="16.5" customHeight="1">
      <c r="A49" s="20">
        <f t="shared" si="0"/>
        <v>2009</v>
      </c>
      <c r="B49" s="20">
        <f t="shared" si="1"/>
        <v>2</v>
      </c>
      <c r="C49" s="18">
        <v>42</v>
      </c>
      <c r="D49" s="9">
        <v>39864</v>
      </c>
      <c r="E49" s="3"/>
      <c r="F49" s="3" t="s">
        <v>254</v>
      </c>
      <c r="G49" s="3"/>
      <c r="H49" s="15">
        <v>680</v>
      </c>
      <c r="I49" s="3" t="s">
        <v>19</v>
      </c>
      <c r="J49" s="3" t="s">
        <v>15</v>
      </c>
      <c r="K49" s="3">
        <v>224</v>
      </c>
    </row>
    <row r="50" spans="1:12" ht="16.5" customHeight="1" thickBot="1">
      <c r="A50" s="20">
        <f t="shared" si="0"/>
        <v>2009</v>
      </c>
      <c r="B50" s="20">
        <f t="shared" si="1"/>
        <v>2</v>
      </c>
      <c r="C50" s="3">
        <v>43</v>
      </c>
      <c r="D50" s="9">
        <v>39864</v>
      </c>
      <c r="E50" s="3"/>
      <c r="F50" s="3" t="s">
        <v>251</v>
      </c>
      <c r="G50" s="3"/>
      <c r="H50" s="15">
        <v>550</v>
      </c>
      <c r="I50" s="3" t="s">
        <v>19</v>
      </c>
      <c r="J50" s="3" t="s">
        <v>15</v>
      </c>
      <c r="K50" s="3">
        <v>223</v>
      </c>
    </row>
    <row r="51" spans="1:12" ht="16.5" customHeight="1" thickBot="1">
      <c r="A51" s="20">
        <f t="shared" si="0"/>
        <v>2009</v>
      </c>
      <c r="B51" s="20">
        <f t="shared" si="1"/>
        <v>2</v>
      </c>
      <c r="C51" s="18">
        <v>44</v>
      </c>
      <c r="D51" s="9">
        <v>39859</v>
      </c>
      <c r="E51" s="3"/>
      <c r="F51" s="3" t="s">
        <v>251</v>
      </c>
      <c r="G51" s="3"/>
      <c r="H51" s="15">
        <v>1200</v>
      </c>
      <c r="I51" s="3" t="s">
        <v>19</v>
      </c>
      <c r="J51" s="3" t="s">
        <v>15</v>
      </c>
      <c r="K51" s="3">
        <v>217</v>
      </c>
    </row>
    <row r="52" spans="1:12" ht="16.5" customHeight="1">
      <c r="A52" s="20">
        <f t="shared" si="0"/>
        <v>2009</v>
      </c>
      <c r="B52" s="20">
        <f t="shared" si="1"/>
        <v>2</v>
      </c>
      <c r="C52" s="18">
        <v>45</v>
      </c>
      <c r="D52" s="9">
        <v>39856</v>
      </c>
      <c r="E52" s="3"/>
      <c r="F52" s="3" t="s">
        <v>254</v>
      </c>
      <c r="G52" s="3"/>
      <c r="H52" s="15">
        <v>850</v>
      </c>
      <c r="I52" s="3" t="s">
        <v>19</v>
      </c>
      <c r="J52" s="3" t="s">
        <v>15</v>
      </c>
      <c r="K52" s="3">
        <v>213</v>
      </c>
    </row>
    <row r="53" spans="1:12" ht="16.5" customHeight="1" thickBot="1">
      <c r="A53" s="20">
        <f t="shared" si="0"/>
        <v>2009</v>
      </c>
      <c r="B53" s="20">
        <f t="shared" si="1"/>
        <v>2</v>
      </c>
      <c r="C53" s="3">
        <v>46</v>
      </c>
      <c r="D53" s="9">
        <v>39864</v>
      </c>
      <c r="E53" s="3"/>
      <c r="F53" s="3" t="s">
        <v>251</v>
      </c>
      <c r="G53" s="3"/>
      <c r="H53" s="15">
        <v>550</v>
      </c>
      <c r="I53" s="3" t="s">
        <v>19</v>
      </c>
      <c r="J53" s="3" t="s">
        <v>15</v>
      </c>
      <c r="K53" s="3">
        <v>237</v>
      </c>
    </row>
    <row r="54" spans="1:12" ht="16.5" customHeight="1">
      <c r="A54" s="20">
        <f t="shared" si="0"/>
        <v>2009</v>
      </c>
      <c r="B54" s="20">
        <f t="shared" si="1"/>
        <v>2</v>
      </c>
      <c r="C54" s="18">
        <v>47</v>
      </c>
      <c r="D54" s="9">
        <v>39864</v>
      </c>
      <c r="E54" s="3"/>
      <c r="F54" s="3" t="s">
        <v>251</v>
      </c>
      <c r="G54" s="3"/>
      <c r="H54" s="15">
        <v>1200</v>
      </c>
      <c r="I54" s="3" t="s">
        <v>19</v>
      </c>
      <c r="J54" s="3" t="s">
        <v>15</v>
      </c>
      <c r="K54" s="3">
        <v>236</v>
      </c>
    </row>
    <row r="55" spans="1:12" ht="16.5" customHeight="1" thickBot="1">
      <c r="A55" s="20">
        <f t="shared" si="0"/>
        <v>2008</v>
      </c>
      <c r="B55" s="20">
        <f t="shared" si="1"/>
        <v>2</v>
      </c>
      <c r="C55" s="3">
        <v>48</v>
      </c>
      <c r="D55" s="9">
        <v>39506</v>
      </c>
      <c r="E55" s="3"/>
      <c r="F55" s="3" t="s">
        <v>251</v>
      </c>
      <c r="G55" s="3"/>
      <c r="H55" s="15">
        <v>510</v>
      </c>
      <c r="I55" s="3" t="s">
        <v>19</v>
      </c>
      <c r="J55" s="3" t="s">
        <v>15</v>
      </c>
      <c r="K55" s="3">
        <v>235</v>
      </c>
    </row>
    <row r="56" spans="1:12" ht="16.5" customHeight="1">
      <c r="A56" s="20">
        <f t="shared" si="0"/>
        <v>2008</v>
      </c>
      <c r="B56" s="20">
        <f t="shared" si="1"/>
        <v>5</v>
      </c>
      <c r="C56" s="18">
        <v>49</v>
      </c>
      <c r="D56" s="9">
        <v>39597</v>
      </c>
      <c r="E56" s="3" t="s">
        <v>116</v>
      </c>
      <c r="F56" s="3" t="s">
        <v>117</v>
      </c>
      <c r="G56" s="3"/>
      <c r="H56" s="15">
        <v>1506</v>
      </c>
      <c r="I56" s="3" t="s">
        <v>115</v>
      </c>
      <c r="J56" s="3" t="s">
        <v>15</v>
      </c>
      <c r="K56" s="3">
        <v>305</v>
      </c>
    </row>
    <row r="57" spans="1:12" ht="16.5" customHeight="1" thickBot="1">
      <c r="A57" s="20">
        <f t="shared" si="0"/>
        <v>2008</v>
      </c>
      <c r="B57" s="20">
        <f t="shared" si="1"/>
        <v>5</v>
      </c>
      <c r="C57" s="3">
        <v>50</v>
      </c>
      <c r="D57" s="9">
        <v>39586</v>
      </c>
      <c r="E57" s="3" t="s">
        <v>125</v>
      </c>
      <c r="F57" s="3" t="s">
        <v>117</v>
      </c>
      <c r="G57" s="3"/>
      <c r="H57" s="15">
        <v>2096</v>
      </c>
      <c r="I57" s="3" t="s">
        <v>30</v>
      </c>
      <c r="J57" s="3" t="s">
        <v>27</v>
      </c>
      <c r="K57" s="3">
        <v>288</v>
      </c>
    </row>
    <row r="58" spans="1:12" ht="16.5" customHeight="1">
      <c r="A58" s="20">
        <f t="shared" si="0"/>
        <v>2008</v>
      </c>
      <c r="B58" s="20">
        <f t="shared" si="1"/>
        <v>5</v>
      </c>
      <c r="C58" s="18">
        <v>51</v>
      </c>
      <c r="D58" s="9">
        <v>39582</v>
      </c>
      <c r="E58" s="3" t="s">
        <v>116</v>
      </c>
      <c r="F58" s="3" t="s">
        <v>117</v>
      </c>
      <c r="G58" s="3"/>
      <c r="H58" s="15">
        <v>1589</v>
      </c>
      <c r="I58" s="3" t="s">
        <v>115</v>
      </c>
      <c r="J58" s="3" t="s">
        <v>15</v>
      </c>
      <c r="K58" s="3">
        <v>284</v>
      </c>
    </row>
    <row r="59" spans="1:12" ht="16.5" customHeight="1" thickBot="1">
      <c r="A59" s="20">
        <f t="shared" si="0"/>
        <v>2009</v>
      </c>
      <c r="B59" s="20">
        <f t="shared" si="1"/>
        <v>1</v>
      </c>
      <c r="C59" s="3">
        <v>52</v>
      </c>
      <c r="D59" s="9">
        <v>39814</v>
      </c>
      <c r="E59" s="3" t="s">
        <v>126</v>
      </c>
      <c r="F59" s="3" t="s">
        <v>286</v>
      </c>
      <c r="G59" s="3" t="s">
        <v>127</v>
      </c>
      <c r="H59" s="15">
        <v>13.55</v>
      </c>
      <c r="I59" s="3" t="s">
        <v>30</v>
      </c>
      <c r="J59" s="3" t="s">
        <v>27</v>
      </c>
      <c r="K59" s="3">
        <v>183</v>
      </c>
      <c r="L59" s="1">
        <v>184777738</v>
      </c>
    </row>
    <row r="60" spans="1:12" ht="16.5" customHeight="1">
      <c r="A60" s="20">
        <f t="shared" si="0"/>
        <v>2009</v>
      </c>
      <c r="B60" s="20">
        <f t="shared" si="1"/>
        <v>3</v>
      </c>
      <c r="C60" s="18">
        <v>53</v>
      </c>
      <c r="D60" s="9">
        <v>39884</v>
      </c>
      <c r="E60" s="3" t="s">
        <v>128</v>
      </c>
      <c r="F60" s="3" t="s">
        <v>250</v>
      </c>
      <c r="G60" s="3"/>
      <c r="H60" s="15">
        <v>350</v>
      </c>
      <c r="I60" s="3" t="s">
        <v>30</v>
      </c>
      <c r="J60" s="3" t="s">
        <v>27</v>
      </c>
      <c r="K60" s="3">
        <v>255</v>
      </c>
    </row>
    <row r="61" spans="1:12" ht="16.5" customHeight="1" thickBot="1">
      <c r="A61" s="20">
        <f t="shared" si="0"/>
        <v>2008</v>
      </c>
      <c r="B61" s="20">
        <f t="shared" si="1"/>
        <v>7</v>
      </c>
      <c r="C61" s="3">
        <v>54</v>
      </c>
      <c r="D61" s="9">
        <v>39630</v>
      </c>
      <c r="E61" s="3" t="s">
        <v>129</v>
      </c>
      <c r="F61" s="3" t="s">
        <v>286</v>
      </c>
      <c r="G61" s="3"/>
      <c r="H61" s="15">
        <v>145.6</v>
      </c>
      <c r="I61" s="3" t="s">
        <v>30</v>
      </c>
      <c r="J61" s="3" t="s">
        <v>27</v>
      </c>
      <c r="K61" s="3">
        <v>144</v>
      </c>
      <c r="L61" s="1">
        <v>24901115</v>
      </c>
    </row>
    <row r="62" spans="1:12" ht="16.5" customHeight="1" thickBot="1">
      <c r="A62" s="20">
        <f t="shared" si="0"/>
        <v>2008</v>
      </c>
      <c r="B62" s="20">
        <f t="shared" si="1"/>
        <v>9</v>
      </c>
      <c r="C62" s="18">
        <v>55</v>
      </c>
      <c r="D62" s="9">
        <v>39721</v>
      </c>
      <c r="E62" s="3" t="s">
        <v>129</v>
      </c>
      <c r="F62" s="3" t="s">
        <v>286</v>
      </c>
      <c r="G62" s="3"/>
      <c r="H62" s="15">
        <v>132.94999999999999</v>
      </c>
      <c r="I62" s="3" t="s">
        <v>30</v>
      </c>
      <c r="J62" s="3" t="s">
        <v>27</v>
      </c>
      <c r="K62" s="3">
        <v>161</v>
      </c>
      <c r="L62" s="1">
        <v>24994008</v>
      </c>
    </row>
    <row r="63" spans="1:12" ht="16.5" customHeight="1" thickBot="1">
      <c r="A63" s="20">
        <f t="shared" si="0"/>
        <v>2008</v>
      </c>
      <c r="B63" s="20">
        <f t="shared" si="1"/>
        <v>12</v>
      </c>
      <c r="C63" s="18">
        <v>56</v>
      </c>
      <c r="D63" s="9">
        <v>39813</v>
      </c>
      <c r="E63" s="3" t="s">
        <v>129</v>
      </c>
      <c r="F63" s="3" t="s">
        <v>286</v>
      </c>
      <c r="G63" s="3"/>
      <c r="H63" s="15">
        <v>197.65</v>
      </c>
      <c r="I63" s="3" t="s">
        <v>19</v>
      </c>
      <c r="J63" s="3" t="s">
        <v>27</v>
      </c>
      <c r="K63" s="3">
        <v>171</v>
      </c>
      <c r="L63" s="1">
        <v>26203571</v>
      </c>
    </row>
    <row r="64" spans="1:12" ht="16.5" customHeight="1">
      <c r="A64" s="20">
        <f t="shared" si="0"/>
        <v>2009</v>
      </c>
      <c r="B64" s="20">
        <f t="shared" si="1"/>
        <v>1</v>
      </c>
      <c r="C64" s="18">
        <v>57</v>
      </c>
      <c r="D64" s="9">
        <v>39814</v>
      </c>
      <c r="E64" s="3" t="s">
        <v>129</v>
      </c>
      <c r="F64" s="3" t="s">
        <v>286</v>
      </c>
      <c r="G64" s="3"/>
      <c r="H64" s="15">
        <v>362.95</v>
      </c>
      <c r="I64" s="3" t="s">
        <v>19</v>
      </c>
      <c r="J64" s="3" t="s">
        <v>27</v>
      </c>
      <c r="K64" s="3">
        <v>171</v>
      </c>
      <c r="L64" s="1">
        <v>26245003</v>
      </c>
    </row>
    <row r="65" spans="1:12" ht="16.5" customHeight="1" thickBot="1">
      <c r="A65" s="20">
        <f t="shared" si="0"/>
        <v>2009</v>
      </c>
      <c r="B65" s="20">
        <f t="shared" si="1"/>
        <v>1</v>
      </c>
      <c r="C65" s="3">
        <v>58</v>
      </c>
      <c r="D65" s="9">
        <v>39815</v>
      </c>
      <c r="E65" s="3" t="s">
        <v>129</v>
      </c>
      <c r="F65" s="3" t="s">
        <v>286</v>
      </c>
      <c r="G65" s="3"/>
      <c r="H65" s="15">
        <v>156.69999999999999</v>
      </c>
      <c r="I65" s="3" t="s">
        <v>19</v>
      </c>
      <c r="J65" s="3" t="s">
        <v>27</v>
      </c>
      <c r="K65" s="3">
        <v>171</v>
      </c>
      <c r="L65" s="1">
        <v>26203572</v>
      </c>
    </row>
    <row r="66" spans="1:12" ht="16.5" customHeight="1">
      <c r="A66" s="20">
        <f t="shared" si="0"/>
        <v>2008</v>
      </c>
      <c r="B66" s="20">
        <f t="shared" si="1"/>
        <v>10</v>
      </c>
      <c r="C66" s="18">
        <v>59</v>
      </c>
      <c r="D66" s="9">
        <v>39749</v>
      </c>
      <c r="E66" s="3" t="s">
        <v>130</v>
      </c>
      <c r="F66" s="3" t="s">
        <v>250</v>
      </c>
      <c r="G66" s="3"/>
      <c r="H66" s="15">
        <v>182920</v>
      </c>
      <c r="I66" s="3" t="s">
        <v>30</v>
      </c>
      <c r="J66" s="3" t="s">
        <v>27</v>
      </c>
      <c r="K66" s="3">
        <v>82</v>
      </c>
    </row>
    <row r="67" spans="1:12" ht="16.5" customHeight="1" thickBot="1">
      <c r="A67" s="20">
        <f t="shared" si="0"/>
        <v>2009</v>
      </c>
      <c r="B67" s="20">
        <f t="shared" si="1"/>
        <v>8</v>
      </c>
      <c r="C67" s="3">
        <v>60</v>
      </c>
      <c r="D67" s="9">
        <v>40037</v>
      </c>
      <c r="E67" s="3" t="s">
        <v>124</v>
      </c>
      <c r="F67" s="3" t="s">
        <v>250</v>
      </c>
      <c r="G67" s="3"/>
      <c r="H67" s="15">
        <v>467.5</v>
      </c>
      <c r="I67" s="3" t="s">
        <v>30</v>
      </c>
      <c r="J67" s="3" t="s">
        <v>27</v>
      </c>
      <c r="K67" s="3">
        <v>376</v>
      </c>
    </row>
    <row r="68" spans="1:12" ht="16.5" customHeight="1">
      <c r="A68" s="20">
        <f t="shared" si="0"/>
        <v>2008</v>
      </c>
      <c r="B68" s="20">
        <f t="shared" si="1"/>
        <v>9</v>
      </c>
      <c r="C68" s="18">
        <v>61</v>
      </c>
      <c r="D68" s="9">
        <v>39701</v>
      </c>
      <c r="E68" s="3" t="s">
        <v>131</v>
      </c>
      <c r="F68" s="3" t="s">
        <v>250</v>
      </c>
      <c r="G68" s="3"/>
      <c r="H68" s="15">
        <v>115</v>
      </c>
      <c r="I68" s="3" t="s">
        <v>30</v>
      </c>
      <c r="J68" s="3" t="s">
        <v>27</v>
      </c>
      <c r="K68" s="3">
        <v>20</v>
      </c>
    </row>
    <row r="69" spans="1:12" ht="16.5" customHeight="1" thickBot="1">
      <c r="A69" s="20">
        <f t="shared" si="0"/>
        <v>2008</v>
      </c>
      <c r="B69" s="20">
        <f t="shared" si="1"/>
        <v>9</v>
      </c>
      <c r="C69" s="3">
        <v>62</v>
      </c>
      <c r="D69" s="9">
        <v>39700</v>
      </c>
      <c r="E69" s="3" t="s">
        <v>121</v>
      </c>
      <c r="F69" s="3" t="s">
        <v>250</v>
      </c>
      <c r="G69" s="3"/>
      <c r="H69" s="15">
        <v>1220</v>
      </c>
      <c r="I69" s="3" t="s">
        <v>30</v>
      </c>
      <c r="J69" s="3" t="s">
        <v>27</v>
      </c>
      <c r="K69" s="3">
        <v>10</v>
      </c>
    </row>
    <row r="70" spans="1:12" ht="16.5" customHeight="1">
      <c r="A70" s="20">
        <f t="shared" si="0"/>
        <v>2008</v>
      </c>
      <c r="B70" s="20">
        <f t="shared" si="1"/>
        <v>9</v>
      </c>
      <c r="C70" s="18">
        <v>63</v>
      </c>
      <c r="D70" s="9">
        <v>39713</v>
      </c>
      <c r="E70" s="3" t="s">
        <v>118</v>
      </c>
      <c r="F70" s="3" t="s">
        <v>250</v>
      </c>
      <c r="G70" s="3"/>
      <c r="H70" s="15">
        <v>4405.5</v>
      </c>
      <c r="I70" s="3" t="s">
        <v>30</v>
      </c>
      <c r="J70" s="3" t="s">
        <v>27</v>
      </c>
      <c r="K70" s="3">
        <v>33</v>
      </c>
    </row>
    <row r="71" spans="1:12" ht="16.5" customHeight="1" thickBot="1">
      <c r="A71" s="20">
        <f t="shared" si="0"/>
        <v>2008</v>
      </c>
      <c r="B71" s="20">
        <f t="shared" si="1"/>
        <v>9</v>
      </c>
      <c r="C71" s="3">
        <v>64</v>
      </c>
      <c r="D71" s="9">
        <v>39713</v>
      </c>
      <c r="E71" s="3" t="s">
        <v>124</v>
      </c>
      <c r="F71" s="3" t="s">
        <v>250</v>
      </c>
      <c r="G71" s="3"/>
      <c r="H71" s="15">
        <v>1762.2</v>
      </c>
      <c r="I71" s="3" t="s">
        <v>30</v>
      </c>
      <c r="J71" s="3" t="s">
        <v>27</v>
      </c>
      <c r="K71" s="3">
        <v>32</v>
      </c>
    </row>
    <row r="72" spans="1:12" ht="16.5" customHeight="1">
      <c r="A72" s="20">
        <f t="shared" si="0"/>
        <v>2008</v>
      </c>
      <c r="B72" s="20">
        <f t="shared" si="1"/>
        <v>10</v>
      </c>
      <c r="C72" s="18">
        <v>65</v>
      </c>
      <c r="D72" s="9">
        <v>39731</v>
      </c>
      <c r="E72" s="3" t="s">
        <v>132</v>
      </c>
      <c r="F72" s="3" t="s">
        <v>250</v>
      </c>
      <c r="G72" s="3"/>
      <c r="H72" s="15">
        <v>1644</v>
      </c>
      <c r="I72" s="3" t="s">
        <v>30</v>
      </c>
      <c r="J72" s="3" t="s">
        <v>27</v>
      </c>
      <c r="K72" s="3">
        <v>64</v>
      </c>
    </row>
    <row r="73" spans="1:12" ht="16.5" customHeight="1" thickBot="1">
      <c r="A73" s="20">
        <f t="shared" ref="A73:A136" si="2">YEAR(D73)</f>
        <v>2008</v>
      </c>
      <c r="B73" s="20">
        <f t="shared" ref="B73:B136" si="3">MONTH(D73)</f>
        <v>10</v>
      </c>
      <c r="C73" s="3">
        <v>66</v>
      </c>
      <c r="D73" s="9">
        <v>39741</v>
      </c>
      <c r="E73" s="3" t="s">
        <v>118</v>
      </c>
      <c r="F73" s="3" t="s">
        <v>250</v>
      </c>
      <c r="G73" s="3"/>
      <c r="H73" s="15">
        <v>4279</v>
      </c>
      <c r="I73" s="3" t="s">
        <v>30</v>
      </c>
      <c r="J73" s="3" t="s">
        <v>27</v>
      </c>
      <c r="K73" s="3">
        <v>75</v>
      </c>
    </row>
    <row r="74" spans="1:12" ht="16.5" customHeight="1" thickBot="1">
      <c r="A74" s="20">
        <f t="shared" si="2"/>
        <v>2008</v>
      </c>
      <c r="B74" s="20">
        <f t="shared" si="3"/>
        <v>10</v>
      </c>
      <c r="C74" s="18">
        <v>67</v>
      </c>
      <c r="D74" s="9">
        <v>39731</v>
      </c>
      <c r="E74" s="3" t="s">
        <v>133</v>
      </c>
      <c r="F74" s="3" t="s">
        <v>250</v>
      </c>
      <c r="G74" s="3"/>
      <c r="H74" s="15">
        <v>360</v>
      </c>
      <c r="I74" s="3" t="s">
        <v>30</v>
      </c>
      <c r="J74" s="3" t="s">
        <v>27</v>
      </c>
      <c r="K74" s="3">
        <v>65</v>
      </c>
    </row>
    <row r="75" spans="1:12" ht="16.5" customHeight="1">
      <c r="A75" s="20">
        <f t="shared" si="2"/>
        <v>2008</v>
      </c>
      <c r="B75" s="20">
        <f t="shared" si="3"/>
        <v>10</v>
      </c>
      <c r="C75" s="18">
        <v>68</v>
      </c>
      <c r="D75" s="9">
        <v>39743</v>
      </c>
      <c r="E75" s="3" t="s">
        <v>134</v>
      </c>
      <c r="F75" s="3" t="s">
        <v>250</v>
      </c>
      <c r="G75" s="3"/>
      <c r="H75" s="15">
        <v>1020</v>
      </c>
      <c r="I75" s="3" t="s">
        <v>30</v>
      </c>
      <c r="J75" s="3" t="s">
        <v>27</v>
      </c>
      <c r="K75" s="3">
        <v>77</v>
      </c>
    </row>
    <row r="76" spans="1:12" ht="16.5" customHeight="1" thickBot="1">
      <c r="A76" s="20">
        <f t="shared" si="2"/>
        <v>2008</v>
      </c>
      <c r="B76" s="20">
        <f t="shared" si="3"/>
        <v>10</v>
      </c>
      <c r="C76" s="3">
        <v>69</v>
      </c>
      <c r="D76" s="9">
        <v>39750</v>
      </c>
      <c r="E76" s="3" t="s">
        <v>124</v>
      </c>
      <c r="F76" s="3" t="s">
        <v>250</v>
      </c>
      <c r="G76" s="3"/>
      <c r="H76" s="15">
        <v>5830</v>
      </c>
      <c r="I76" s="3" t="s">
        <v>30</v>
      </c>
      <c r="J76" s="3" t="s">
        <v>27</v>
      </c>
      <c r="K76" s="3">
        <v>84</v>
      </c>
    </row>
    <row r="77" spans="1:12" ht="16.5" customHeight="1">
      <c r="A77" s="20">
        <f t="shared" si="2"/>
        <v>2008</v>
      </c>
      <c r="B77" s="20">
        <f t="shared" si="3"/>
        <v>11</v>
      </c>
      <c r="C77" s="18">
        <v>70</v>
      </c>
      <c r="D77" s="9">
        <v>39762</v>
      </c>
      <c r="E77" s="3" t="s">
        <v>119</v>
      </c>
      <c r="F77" s="3" t="s">
        <v>250</v>
      </c>
      <c r="G77" s="3"/>
      <c r="H77" s="15">
        <v>260</v>
      </c>
      <c r="I77" s="3" t="s">
        <v>30</v>
      </c>
      <c r="J77" s="3" t="s">
        <v>27</v>
      </c>
      <c r="K77" s="3">
        <v>100</v>
      </c>
    </row>
    <row r="78" spans="1:12" ht="16.5" customHeight="1" thickBot="1">
      <c r="A78" s="20">
        <f t="shared" si="2"/>
        <v>2008</v>
      </c>
      <c r="B78" s="20">
        <f t="shared" si="3"/>
        <v>12</v>
      </c>
      <c r="C78" s="3">
        <v>71</v>
      </c>
      <c r="D78" s="9">
        <v>39802</v>
      </c>
      <c r="E78" s="3" t="s">
        <v>118</v>
      </c>
      <c r="F78" s="3" t="s">
        <v>250</v>
      </c>
      <c r="G78" s="3"/>
      <c r="H78" s="15">
        <v>3485.9</v>
      </c>
      <c r="I78" s="3" t="s">
        <v>30</v>
      </c>
      <c r="J78" s="3" t="s">
        <v>27</v>
      </c>
      <c r="K78" s="3">
        <v>146</v>
      </c>
    </row>
    <row r="79" spans="1:12" ht="16.5" customHeight="1">
      <c r="A79" s="20">
        <f t="shared" si="2"/>
        <v>2008</v>
      </c>
      <c r="B79" s="20">
        <f t="shared" si="3"/>
        <v>11</v>
      </c>
      <c r="C79" s="18">
        <v>72</v>
      </c>
      <c r="D79" s="9">
        <v>39779</v>
      </c>
      <c r="E79" s="3" t="s">
        <v>131</v>
      </c>
      <c r="F79" s="3" t="s">
        <v>250</v>
      </c>
      <c r="G79" s="3"/>
      <c r="H79" s="15">
        <v>970</v>
      </c>
      <c r="I79" s="3" t="s">
        <v>30</v>
      </c>
      <c r="J79" s="3" t="s">
        <v>27</v>
      </c>
      <c r="K79" s="3">
        <v>119</v>
      </c>
    </row>
    <row r="80" spans="1:12" ht="16.5" customHeight="1" thickBot="1">
      <c r="A80" s="20">
        <f t="shared" si="2"/>
        <v>2008</v>
      </c>
      <c r="B80" s="20">
        <f t="shared" si="3"/>
        <v>11</v>
      </c>
      <c r="C80" s="3">
        <v>73</v>
      </c>
      <c r="D80" s="9">
        <v>39767</v>
      </c>
      <c r="E80" s="3" t="s">
        <v>132</v>
      </c>
      <c r="F80" s="3" t="s">
        <v>250</v>
      </c>
      <c r="G80" s="3"/>
      <c r="H80" s="15">
        <v>205.25</v>
      </c>
      <c r="I80" s="3" t="s">
        <v>30</v>
      </c>
      <c r="J80" s="3" t="s">
        <v>27</v>
      </c>
      <c r="K80" s="3">
        <v>105</v>
      </c>
    </row>
    <row r="81" spans="1:11" ht="16.5" customHeight="1">
      <c r="A81" s="20">
        <f t="shared" si="2"/>
        <v>2008</v>
      </c>
      <c r="B81" s="20">
        <f t="shared" si="3"/>
        <v>11</v>
      </c>
      <c r="C81" s="18">
        <v>74</v>
      </c>
      <c r="D81" s="9">
        <v>39777</v>
      </c>
      <c r="E81" s="3" t="s">
        <v>118</v>
      </c>
      <c r="F81" s="3" t="s">
        <v>250</v>
      </c>
      <c r="G81" s="3"/>
      <c r="H81" s="15">
        <v>3637.7</v>
      </c>
      <c r="I81" s="3" t="s">
        <v>30</v>
      </c>
      <c r="J81" s="3" t="s">
        <v>27</v>
      </c>
      <c r="K81" s="3">
        <v>118</v>
      </c>
    </row>
    <row r="82" spans="1:11" ht="16.5" customHeight="1" thickBot="1">
      <c r="A82" s="20">
        <f t="shared" si="2"/>
        <v>2008</v>
      </c>
      <c r="B82" s="20">
        <f t="shared" si="3"/>
        <v>11</v>
      </c>
      <c r="C82" s="3">
        <v>75</v>
      </c>
      <c r="D82" s="9">
        <v>39773</v>
      </c>
      <c r="E82" s="3" t="s">
        <v>124</v>
      </c>
      <c r="F82" s="3" t="s">
        <v>250</v>
      </c>
      <c r="G82" s="3"/>
      <c r="H82" s="15">
        <v>2715.9</v>
      </c>
      <c r="I82" s="3" t="s">
        <v>30</v>
      </c>
      <c r="J82" s="3" t="s">
        <v>27</v>
      </c>
      <c r="K82" s="3">
        <v>114</v>
      </c>
    </row>
    <row r="83" spans="1:11" ht="16.5" customHeight="1">
      <c r="A83" s="20">
        <f t="shared" si="2"/>
        <v>2008</v>
      </c>
      <c r="B83" s="20">
        <f t="shared" si="3"/>
        <v>11</v>
      </c>
      <c r="C83" s="18">
        <v>76</v>
      </c>
      <c r="D83" s="9">
        <v>39775</v>
      </c>
      <c r="E83" s="3"/>
      <c r="F83" s="3" t="s">
        <v>250</v>
      </c>
      <c r="G83" s="3"/>
      <c r="H83" s="15">
        <v>1250</v>
      </c>
      <c r="I83" s="3" t="s">
        <v>19</v>
      </c>
      <c r="J83" s="3" t="s">
        <v>15</v>
      </c>
      <c r="K83" s="3">
        <v>116</v>
      </c>
    </row>
    <row r="84" spans="1:11" ht="16.5" customHeight="1" thickBot="1">
      <c r="A84" s="20">
        <f t="shared" si="2"/>
        <v>2008</v>
      </c>
      <c r="B84" s="20">
        <f t="shared" si="3"/>
        <v>11</v>
      </c>
      <c r="C84" s="3">
        <v>77</v>
      </c>
      <c r="D84" s="9">
        <v>39782</v>
      </c>
      <c r="E84" s="3"/>
      <c r="F84" s="3" t="s">
        <v>254</v>
      </c>
      <c r="G84" s="3"/>
      <c r="H84" s="15">
        <v>3000</v>
      </c>
      <c r="I84" s="3" t="s">
        <v>19</v>
      </c>
      <c r="J84" s="3" t="s">
        <v>15</v>
      </c>
      <c r="K84" s="3">
        <v>129</v>
      </c>
    </row>
    <row r="85" spans="1:11" ht="16.5" customHeight="1" thickBot="1">
      <c r="A85" s="20">
        <f t="shared" si="2"/>
        <v>2008</v>
      </c>
      <c r="B85" s="20">
        <f t="shared" si="3"/>
        <v>11</v>
      </c>
      <c r="C85" s="18">
        <v>78</v>
      </c>
      <c r="D85" s="9">
        <v>39781</v>
      </c>
      <c r="E85" s="3"/>
      <c r="F85" s="3" t="s">
        <v>250</v>
      </c>
      <c r="G85" s="3"/>
      <c r="H85" s="15">
        <v>550</v>
      </c>
      <c r="I85" s="3" t="s">
        <v>19</v>
      </c>
      <c r="J85" s="3" t="s">
        <v>15</v>
      </c>
      <c r="K85" s="3">
        <v>121</v>
      </c>
    </row>
    <row r="86" spans="1:11" ht="16.5" customHeight="1">
      <c r="A86" s="20">
        <f t="shared" si="2"/>
        <v>2009</v>
      </c>
      <c r="B86" s="20">
        <f t="shared" si="3"/>
        <v>12</v>
      </c>
      <c r="C86" s="18">
        <v>79</v>
      </c>
      <c r="D86" s="9">
        <v>40159</v>
      </c>
      <c r="E86" s="3" t="s">
        <v>118</v>
      </c>
      <c r="F86" s="3" t="s">
        <v>250</v>
      </c>
      <c r="G86" s="3"/>
      <c r="H86" s="15">
        <v>3344</v>
      </c>
      <c r="I86" s="3" t="s">
        <v>30</v>
      </c>
      <c r="J86" s="3" t="s">
        <v>27</v>
      </c>
      <c r="K86" s="3">
        <v>139</v>
      </c>
    </row>
    <row r="87" spans="1:11" ht="16.5" customHeight="1" thickBot="1">
      <c r="A87" s="20">
        <f t="shared" si="2"/>
        <v>2008</v>
      </c>
      <c r="B87" s="20">
        <f t="shared" si="3"/>
        <v>12</v>
      </c>
      <c r="C87" s="3">
        <v>80</v>
      </c>
      <c r="D87" s="9">
        <v>39786</v>
      </c>
      <c r="E87" s="3" t="s">
        <v>135</v>
      </c>
      <c r="F87" s="3" t="s">
        <v>250</v>
      </c>
      <c r="G87" s="3"/>
      <c r="H87" s="15">
        <v>791</v>
      </c>
      <c r="I87" s="3" t="s">
        <v>30</v>
      </c>
      <c r="J87" s="3" t="s">
        <v>15</v>
      </c>
      <c r="K87" s="3">
        <v>135</v>
      </c>
    </row>
    <row r="88" spans="1:11" ht="16.5" customHeight="1">
      <c r="A88" s="20">
        <f t="shared" si="2"/>
        <v>2008</v>
      </c>
      <c r="B88" s="20">
        <f t="shared" si="3"/>
        <v>12</v>
      </c>
      <c r="C88" s="18">
        <v>81</v>
      </c>
      <c r="D88" s="9">
        <v>39803</v>
      </c>
      <c r="E88" s="3" t="s">
        <v>132</v>
      </c>
      <c r="F88" s="3" t="s">
        <v>250</v>
      </c>
      <c r="G88" s="3"/>
      <c r="H88" s="15">
        <v>286</v>
      </c>
      <c r="I88" s="3" t="s">
        <v>30</v>
      </c>
      <c r="J88" s="3" t="s">
        <v>27</v>
      </c>
      <c r="K88" s="3">
        <v>147</v>
      </c>
    </row>
    <row r="89" spans="1:11" ht="16.5" customHeight="1" thickBot="1">
      <c r="A89" s="20">
        <f t="shared" si="2"/>
        <v>2008</v>
      </c>
      <c r="B89" s="20">
        <f t="shared" si="3"/>
        <v>12</v>
      </c>
      <c r="C89" s="3">
        <v>82</v>
      </c>
      <c r="D89" s="9">
        <v>39802</v>
      </c>
      <c r="E89" s="3" t="s">
        <v>121</v>
      </c>
      <c r="F89" s="3" t="s">
        <v>250</v>
      </c>
      <c r="G89" s="3"/>
      <c r="H89" s="15">
        <v>2794</v>
      </c>
      <c r="I89" s="3" t="s">
        <v>30</v>
      </c>
      <c r="J89" s="3" t="s">
        <v>27</v>
      </c>
      <c r="K89" s="3">
        <v>144</v>
      </c>
    </row>
    <row r="90" spans="1:11" ht="16.5" customHeight="1">
      <c r="A90" s="20">
        <f t="shared" si="2"/>
        <v>2008</v>
      </c>
      <c r="B90" s="20">
        <f t="shared" si="3"/>
        <v>12</v>
      </c>
      <c r="C90" s="18">
        <v>83</v>
      </c>
      <c r="D90" s="9">
        <v>39810</v>
      </c>
      <c r="E90" s="3" t="s">
        <v>121</v>
      </c>
      <c r="F90" s="3" t="s">
        <v>250</v>
      </c>
      <c r="G90" s="3"/>
      <c r="H90" s="15">
        <v>778.8</v>
      </c>
      <c r="I90" s="3" t="s">
        <v>30</v>
      </c>
      <c r="J90" s="3" t="s">
        <v>27</v>
      </c>
      <c r="K90" s="3">
        <v>158</v>
      </c>
    </row>
    <row r="91" spans="1:11" ht="16.5" customHeight="1" thickBot="1">
      <c r="A91" s="20">
        <f t="shared" si="2"/>
        <v>2008</v>
      </c>
      <c r="B91" s="20">
        <f t="shared" si="3"/>
        <v>12</v>
      </c>
      <c r="C91" s="3">
        <v>84</v>
      </c>
      <c r="D91" s="9">
        <v>39812</v>
      </c>
      <c r="E91" s="3" t="s">
        <v>130</v>
      </c>
      <c r="F91" s="3" t="s">
        <v>250</v>
      </c>
      <c r="G91" s="3"/>
      <c r="H91" s="15">
        <v>1518</v>
      </c>
      <c r="I91" s="3" t="s">
        <v>30</v>
      </c>
      <c r="J91" s="3" t="s">
        <v>27</v>
      </c>
      <c r="K91" s="3">
        <v>166</v>
      </c>
    </row>
    <row r="92" spans="1:11" ht="16.5" customHeight="1">
      <c r="A92" s="20">
        <f t="shared" si="2"/>
        <v>2008</v>
      </c>
      <c r="B92" s="20">
        <f t="shared" si="3"/>
        <v>12</v>
      </c>
      <c r="C92" s="18">
        <v>85</v>
      </c>
      <c r="D92" s="9">
        <v>39810</v>
      </c>
      <c r="E92" s="3"/>
      <c r="F92" s="3" t="s">
        <v>250</v>
      </c>
      <c r="G92" s="3"/>
      <c r="H92" s="15">
        <v>1550</v>
      </c>
      <c r="I92" s="3" t="s">
        <v>19</v>
      </c>
      <c r="J92" s="3" t="s">
        <v>15</v>
      </c>
      <c r="K92" s="3">
        <v>157</v>
      </c>
    </row>
    <row r="93" spans="1:11" ht="16.5" customHeight="1" thickBot="1">
      <c r="A93" s="20">
        <f t="shared" si="2"/>
        <v>2008</v>
      </c>
      <c r="B93" s="20">
        <f t="shared" si="3"/>
        <v>12</v>
      </c>
      <c r="C93" s="3">
        <v>86</v>
      </c>
      <c r="D93" s="9">
        <v>39807</v>
      </c>
      <c r="E93" s="3" t="s">
        <v>133</v>
      </c>
      <c r="F93" s="3" t="s">
        <v>28</v>
      </c>
      <c r="G93" s="3"/>
      <c r="H93" s="15">
        <v>2541</v>
      </c>
      <c r="I93" s="3" t="s">
        <v>30</v>
      </c>
      <c r="J93" s="3" t="s">
        <v>27</v>
      </c>
      <c r="K93" s="3">
        <v>152</v>
      </c>
    </row>
    <row r="94" spans="1:11" ht="16.5" customHeight="1">
      <c r="A94" s="20">
        <f t="shared" si="2"/>
        <v>2009</v>
      </c>
      <c r="B94" s="20">
        <f t="shared" si="3"/>
        <v>3</v>
      </c>
      <c r="C94" s="18">
        <v>87</v>
      </c>
      <c r="D94" s="9">
        <v>39887</v>
      </c>
      <c r="E94" s="3" t="s">
        <v>124</v>
      </c>
      <c r="F94" s="3" t="s">
        <v>250</v>
      </c>
      <c r="G94" s="3"/>
      <c r="H94" s="15">
        <v>2585</v>
      </c>
      <c r="I94" s="3" t="s">
        <v>30</v>
      </c>
      <c r="J94" s="3" t="s">
        <v>27</v>
      </c>
      <c r="K94" s="3">
        <v>252</v>
      </c>
    </row>
    <row r="95" spans="1:11" ht="16.5" customHeight="1" thickBot="1">
      <c r="A95" s="20">
        <f t="shared" si="2"/>
        <v>2009</v>
      </c>
      <c r="B95" s="20">
        <f t="shared" si="3"/>
        <v>1</v>
      </c>
      <c r="C95" s="3">
        <v>88</v>
      </c>
      <c r="D95" s="9">
        <v>39838</v>
      </c>
      <c r="E95" s="3" t="s">
        <v>124</v>
      </c>
      <c r="F95" s="3" t="s">
        <v>250</v>
      </c>
      <c r="G95" s="3"/>
      <c r="H95" s="15">
        <v>1424.5</v>
      </c>
      <c r="I95" s="3" t="s">
        <v>30</v>
      </c>
      <c r="J95" s="3" t="s">
        <v>27</v>
      </c>
      <c r="K95" s="3">
        <v>190</v>
      </c>
    </row>
    <row r="96" spans="1:11" ht="16.5" customHeight="1" thickBot="1">
      <c r="A96" s="20">
        <f t="shared" si="2"/>
        <v>2009</v>
      </c>
      <c r="B96" s="20">
        <f t="shared" si="3"/>
        <v>4</v>
      </c>
      <c r="C96" s="18">
        <v>89</v>
      </c>
      <c r="D96" s="9">
        <v>39924</v>
      </c>
      <c r="E96" s="3" t="s">
        <v>121</v>
      </c>
      <c r="F96" s="3" t="s">
        <v>250</v>
      </c>
      <c r="G96" s="3"/>
      <c r="H96" s="15">
        <v>4950</v>
      </c>
      <c r="I96" s="3" t="s">
        <v>30</v>
      </c>
      <c r="J96" s="3" t="s">
        <v>27</v>
      </c>
      <c r="K96" s="3">
        <v>274</v>
      </c>
    </row>
    <row r="97" spans="1:11" ht="16.5" customHeight="1">
      <c r="A97" s="20">
        <f t="shared" si="2"/>
        <v>2009</v>
      </c>
      <c r="B97" s="20">
        <f t="shared" si="3"/>
        <v>4</v>
      </c>
      <c r="C97" s="18">
        <v>90</v>
      </c>
      <c r="D97" s="9">
        <v>39918</v>
      </c>
      <c r="E97" s="3"/>
      <c r="F97" s="3" t="s">
        <v>250</v>
      </c>
      <c r="G97" s="3"/>
      <c r="H97" s="15">
        <v>2800</v>
      </c>
      <c r="I97" s="3" t="s">
        <v>19</v>
      </c>
      <c r="J97" s="3" t="s">
        <v>15</v>
      </c>
      <c r="K97" s="3">
        <v>273</v>
      </c>
    </row>
    <row r="98" spans="1:11" ht="16.5" customHeight="1" thickBot="1">
      <c r="A98" s="20">
        <f t="shared" si="2"/>
        <v>2009</v>
      </c>
      <c r="B98" s="20">
        <f t="shared" si="3"/>
        <v>4</v>
      </c>
      <c r="C98" s="3">
        <v>91</v>
      </c>
      <c r="D98" s="9">
        <v>39910</v>
      </c>
      <c r="E98" s="3"/>
      <c r="F98" s="3" t="s">
        <v>250</v>
      </c>
      <c r="G98" s="3"/>
      <c r="H98" s="15">
        <v>1412</v>
      </c>
      <c r="I98" s="3" t="s">
        <v>30</v>
      </c>
      <c r="J98" s="3" t="s">
        <v>15</v>
      </c>
      <c r="K98" s="3">
        <v>272</v>
      </c>
    </row>
    <row r="99" spans="1:11" ht="16.5" customHeight="1">
      <c r="A99" s="20">
        <f t="shared" si="2"/>
        <v>2009</v>
      </c>
      <c r="B99" s="20">
        <f t="shared" si="3"/>
        <v>4</v>
      </c>
      <c r="C99" s="18">
        <v>92</v>
      </c>
      <c r="D99" s="9">
        <v>39926</v>
      </c>
      <c r="E99" s="3" t="s">
        <v>124</v>
      </c>
      <c r="F99" s="3" t="s">
        <v>250</v>
      </c>
      <c r="G99" s="3"/>
      <c r="H99" s="15">
        <v>4884</v>
      </c>
      <c r="I99" s="3" t="s">
        <v>30</v>
      </c>
      <c r="J99" s="3" t="s">
        <v>27</v>
      </c>
      <c r="K99" s="3">
        <v>277</v>
      </c>
    </row>
    <row r="100" spans="1:11" ht="16.5" customHeight="1" thickBot="1">
      <c r="A100" s="20">
        <f t="shared" si="2"/>
        <v>2009</v>
      </c>
      <c r="B100" s="20">
        <f t="shared" si="3"/>
        <v>5</v>
      </c>
      <c r="C100" s="3">
        <v>93</v>
      </c>
      <c r="D100" s="9">
        <v>39937</v>
      </c>
      <c r="E100" s="3" t="s">
        <v>124</v>
      </c>
      <c r="F100" s="3" t="s">
        <v>250</v>
      </c>
      <c r="G100" s="3"/>
      <c r="H100" s="15">
        <v>7590</v>
      </c>
      <c r="I100" s="3" t="s">
        <v>30</v>
      </c>
      <c r="J100" s="3" t="s">
        <v>27</v>
      </c>
      <c r="K100" s="3">
        <v>302</v>
      </c>
    </row>
    <row r="101" spans="1:11" ht="16.5" customHeight="1">
      <c r="A101" s="20">
        <f t="shared" si="2"/>
        <v>2009</v>
      </c>
      <c r="B101" s="20">
        <f t="shared" si="3"/>
        <v>5</v>
      </c>
      <c r="C101" s="18">
        <v>94</v>
      </c>
      <c r="D101" s="9">
        <v>39936</v>
      </c>
      <c r="E101" s="3" t="s">
        <v>118</v>
      </c>
      <c r="F101" s="3" t="s">
        <v>250</v>
      </c>
      <c r="G101" s="3"/>
      <c r="H101" s="15">
        <v>5263.5</v>
      </c>
      <c r="I101" s="3" t="s">
        <v>30</v>
      </c>
      <c r="J101" s="3" t="s">
        <v>27</v>
      </c>
      <c r="K101" s="3">
        <v>301</v>
      </c>
    </row>
    <row r="102" spans="1:11" ht="16.5" customHeight="1" thickBot="1">
      <c r="A102" s="20">
        <f t="shared" si="2"/>
        <v>2009</v>
      </c>
      <c r="B102" s="20">
        <f t="shared" si="3"/>
        <v>5</v>
      </c>
      <c r="C102" s="3">
        <v>95</v>
      </c>
      <c r="D102" s="9">
        <v>39958</v>
      </c>
      <c r="E102" s="3"/>
      <c r="F102" s="3" t="s">
        <v>250</v>
      </c>
      <c r="G102" s="3"/>
      <c r="H102" s="15">
        <v>850</v>
      </c>
      <c r="I102" s="3" t="s">
        <v>19</v>
      </c>
      <c r="J102" s="3" t="s">
        <v>15</v>
      </c>
      <c r="K102" s="3">
        <v>312</v>
      </c>
    </row>
    <row r="103" spans="1:11" ht="16.5" customHeight="1">
      <c r="A103" s="20">
        <f t="shared" si="2"/>
        <v>2009</v>
      </c>
      <c r="B103" s="20">
        <f t="shared" si="3"/>
        <v>5</v>
      </c>
      <c r="C103" s="18">
        <v>96</v>
      </c>
      <c r="D103" s="9">
        <v>39935</v>
      </c>
      <c r="E103" s="3" t="s">
        <v>121</v>
      </c>
      <c r="F103" s="3" t="s">
        <v>250</v>
      </c>
      <c r="G103" s="3"/>
      <c r="H103" s="15">
        <v>3773</v>
      </c>
      <c r="I103" s="3" t="s">
        <v>30</v>
      </c>
      <c r="J103" s="3" t="s">
        <v>27</v>
      </c>
      <c r="K103" s="3">
        <v>300</v>
      </c>
    </row>
    <row r="104" spans="1:11" ht="16.5" customHeight="1" thickBot="1">
      <c r="A104" s="20">
        <f t="shared" si="2"/>
        <v>2009</v>
      </c>
      <c r="B104" s="20">
        <f t="shared" si="3"/>
        <v>5</v>
      </c>
      <c r="C104" s="3">
        <v>97</v>
      </c>
      <c r="D104" s="9">
        <v>39961</v>
      </c>
      <c r="E104" s="3"/>
      <c r="F104" s="3" t="s">
        <v>250</v>
      </c>
      <c r="G104" s="3"/>
      <c r="H104" s="15">
        <v>1800</v>
      </c>
      <c r="I104" s="3" t="s">
        <v>19</v>
      </c>
      <c r="J104" s="3" t="s">
        <v>15</v>
      </c>
      <c r="K104" s="3">
        <v>314</v>
      </c>
    </row>
    <row r="105" spans="1:11" ht="16.5" customHeight="1">
      <c r="A105" s="20">
        <f t="shared" si="2"/>
        <v>2009</v>
      </c>
      <c r="B105" s="20">
        <f t="shared" si="3"/>
        <v>5</v>
      </c>
      <c r="C105" s="18">
        <v>98</v>
      </c>
      <c r="D105" s="9">
        <v>39957</v>
      </c>
      <c r="E105" s="3" t="s">
        <v>124</v>
      </c>
      <c r="F105" s="3" t="s">
        <v>250</v>
      </c>
      <c r="G105" s="3"/>
      <c r="H105" s="15">
        <v>4768.5</v>
      </c>
      <c r="I105" s="3" t="s">
        <v>30</v>
      </c>
      <c r="J105" s="3" t="s">
        <v>27</v>
      </c>
      <c r="K105" s="3">
        <v>311</v>
      </c>
    </row>
    <row r="106" spans="1:11" ht="16.5" customHeight="1" thickBot="1">
      <c r="A106" s="20">
        <f t="shared" si="2"/>
        <v>2009</v>
      </c>
      <c r="B106" s="20">
        <f t="shared" si="3"/>
        <v>1</v>
      </c>
      <c r="C106" s="3">
        <v>99</v>
      </c>
      <c r="D106" s="9">
        <v>39815</v>
      </c>
      <c r="E106" s="3" t="s">
        <v>133</v>
      </c>
      <c r="F106" s="3" t="s">
        <v>250</v>
      </c>
      <c r="G106" s="3"/>
      <c r="H106" s="15">
        <v>1320</v>
      </c>
      <c r="I106" s="3" t="s">
        <v>30</v>
      </c>
      <c r="J106" s="3" t="s">
        <v>27</v>
      </c>
      <c r="K106" s="3">
        <v>172</v>
      </c>
    </row>
    <row r="107" spans="1:11" ht="16.5" customHeight="1" thickBot="1">
      <c r="A107" s="20">
        <f t="shared" si="2"/>
        <v>2009</v>
      </c>
      <c r="B107" s="20">
        <f t="shared" si="3"/>
        <v>7</v>
      </c>
      <c r="C107" s="18">
        <v>100</v>
      </c>
      <c r="D107" s="9">
        <v>39996</v>
      </c>
      <c r="E107" s="3" t="s">
        <v>118</v>
      </c>
      <c r="F107" s="3" t="s">
        <v>250</v>
      </c>
      <c r="G107" s="3"/>
      <c r="H107" s="15">
        <v>3025</v>
      </c>
      <c r="I107" s="3" t="s">
        <v>30</v>
      </c>
      <c r="J107" s="3" t="s">
        <v>27</v>
      </c>
      <c r="K107" s="3">
        <v>352</v>
      </c>
    </row>
    <row r="108" spans="1:11" ht="16.5" customHeight="1">
      <c r="A108" s="20">
        <f t="shared" si="2"/>
        <v>2009</v>
      </c>
      <c r="B108" s="20">
        <f t="shared" si="3"/>
        <v>7</v>
      </c>
      <c r="C108" s="18">
        <v>101</v>
      </c>
      <c r="D108" s="9">
        <v>39996</v>
      </c>
      <c r="E108" s="3" t="s">
        <v>118</v>
      </c>
      <c r="F108" s="3" t="s">
        <v>250</v>
      </c>
      <c r="G108" s="3"/>
      <c r="H108" s="15">
        <v>5841</v>
      </c>
      <c r="I108" s="3" t="s">
        <v>30</v>
      </c>
      <c r="J108" s="3" t="s">
        <v>27</v>
      </c>
      <c r="K108" s="3">
        <v>357</v>
      </c>
    </row>
    <row r="109" spans="1:11" ht="16.5" customHeight="1" thickBot="1">
      <c r="A109" s="20">
        <f t="shared" si="2"/>
        <v>2009</v>
      </c>
      <c r="B109" s="20">
        <f t="shared" si="3"/>
        <v>7</v>
      </c>
      <c r="C109" s="3">
        <v>102</v>
      </c>
      <c r="D109" s="9">
        <v>40011</v>
      </c>
      <c r="E109" s="3" t="s">
        <v>61</v>
      </c>
      <c r="F109" s="3" t="s">
        <v>250</v>
      </c>
      <c r="G109" s="3"/>
      <c r="H109" s="15">
        <v>1172</v>
      </c>
      <c r="I109" s="3" t="s">
        <v>30</v>
      </c>
      <c r="J109" s="3" t="s">
        <v>27</v>
      </c>
      <c r="K109" s="3">
        <v>356</v>
      </c>
    </row>
    <row r="110" spans="1:11" ht="16.5" customHeight="1">
      <c r="A110" s="20">
        <f t="shared" si="2"/>
        <v>2009</v>
      </c>
      <c r="B110" s="20">
        <f t="shared" si="3"/>
        <v>7</v>
      </c>
      <c r="C110" s="18">
        <v>103</v>
      </c>
      <c r="D110" s="9">
        <v>40009</v>
      </c>
      <c r="E110" s="3" t="s">
        <v>61</v>
      </c>
      <c r="F110" s="3" t="s">
        <v>250</v>
      </c>
      <c r="G110" s="3"/>
      <c r="H110" s="15">
        <v>3088</v>
      </c>
      <c r="I110" s="3" t="s">
        <v>30</v>
      </c>
      <c r="J110" s="3" t="s">
        <v>27</v>
      </c>
      <c r="K110" s="3">
        <v>355</v>
      </c>
    </row>
    <row r="111" spans="1:11" ht="16.5" customHeight="1" thickBot="1">
      <c r="A111" s="20">
        <f t="shared" si="2"/>
        <v>2009</v>
      </c>
      <c r="B111" s="20">
        <f t="shared" si="3"/>
        <v>8</v>
      </c>
      <c r="C111" s="3">
        <v>104</v>
      </c>
      <c r="D111" s="9">
        <v>40030</v>
      </c>
      <c r="E111" s="3" t="s">
        <v>118</v>
      </c>
      <c r="F111" s="3" t="s">
        <v>250</v>
      </c>
      <c r="G111" s="3"/>
      <c r="H111" s="15">
        <v>3702.1</v>
      </c>
      <c r="I111" s="3" t="s">
        <v>30</v>
      </c>
      <c r="J111" s="3" t="s">
        <v>27</v>
      </c>
      <c r="K111" s="3">
        <v>373</v>
      </c>
    </row>
    <row r="112" spans="1:11" ht="16.5" customHeight="1">
      <c r="A112" s="20">
        <f t="shared" si="2"/>
        <v>2009</v>
      </c>
      <c r="B112" s="20">
        <f t="shared" si="3"/>
        <v>7</v>
      </c>
      <c r="C112" s="18">
        <v>105</v>
      </c>
      <c r="D112" s="9">
        <v>39999</v>
      </c>
      <c r="E112" s="3" t="s">
        <v>124</v>
      </c>
      <c r="F112" s="3" t="s">
        <v>250</v>
      </c>
      <c r="G112" s="3"/>
      <c r="H112" s="15">
        <v>1122</v>
      </c>
      <c r="I112" s="3" t="s">
        <v>30</v>
      </c>
      <c r="J112" s="3" t="s">
        <v>27</v>
      </c>
      <c r="K112" s="3">
        <v>353</v>
      </c>
    </row>
    <row r="113" spans="1:11" ht="16.5" customHeight="1" thickBot="1">
      <c r="A113" s="20">
        <f t="shared" si="2"/>
        <v>2009</v>
      </c>
      <c r="B113" s="20">
        <f t="shared" si="3"/>
        <v>8</v>
      </c>
      <c r="C113" s="3">
        <v>106</v>
      </c>
      <c r="D113" s="9">
        <v>40033</v>
      </c>
      <c r="E113" s="3"/>
      <c r="F113" s="3" t="s">
        <v>254</v>
      </c>
      <c r="G113" s="3"/>
      <c r="H113" s="15">
        <v>1500</v>
      </c>
      <c r="I113" s="3" t="s">
        <v>19</v>
      </c>
      <c r="J113" s="3" t="s">
        <v>15</v>
      </c>
      <c r="K113" s="3">
        <v>374</v>
      </c>
    </row>
    <row r="114" spans="1:11" ht="16.5" customHeight="1">
      <c r="A114" s="20">
        <f t="shared" si="2"/>
        <v>2009</v>
      </c>
      <c r="B114" s="20">
        <f t="shared" si="3"/>
        <v>1</v>
      </c>
      <c r="C114" s="18">
        <v>107</v>
      </c>
      <c r="D114" s="9">
        <v>39823</v>
      </c>
      <c r="E114" s="3" t="s">
        <v>133</v>
      </c>
      <c r="F114" s="3" t="s">
        <v>250</v>
      </c>
      <c r="G114" s="3"/>
      <c r="H114" s="15">
        <v>2667.5</v>
      </c>
      <c r="I114" s="3" t="s">
        <v>30</v>
      </c>
      <c r="J114" s="3" t="s">
        <v>27</v>
      </c>
      <c r="K114" s="3">
        <v>173</v>
      </c>
    </row>
    <row r="115" spans="1:11" ht="16.5" customHeight="1" thickBot="1">
      <c r="A115" s="20">
        <f t="shared" si="2"/>
        <v>2008</v>
      </c>
      <c r="B115" s="20">
        <f t="shared" si="3"/>
        <v>12</v>
      </c>
      <c r="C115" s="3">
        <v>108</v>
      </c>
      <c r="D115" s="9">
        <v>39800</v>
      </c>
      <c r="E115" s="3" t="s">
        <v>136</v>
      </c>
      <c r="F115" s="3" t="s">
        <v>250</v>
      </c>
      <c r="G115" s="3"/>
      <c r="H115" s="15">
        <v>221.1</v>
      </c>
      <c r="I115" s="3" t="s">
        <v>30</v>
      </c>
      <c r="J115" s="3" t="s">
        <v>27</v>
      </c>
      <c r="K115" s="3">
        <v>142</v>
      </c>
    </row>
    <row r="116" spans="1:11" ht="16.5" customHeight="1">
      <c r="A116" s="20">
        <f t="shared" si="2"/>
        <v>2008</v>
      </c>
      <c r="B116" s="20">
        <f t="shared" si="3"/>
        <v>11</v>
      </c>
      <c r="C116" s="18">
        <v>109</v>
      </c>
      <c r="D116" s="9">
        <v>39772</v>
      </c>
      <c r="E116" s="3" t="s">
        <v>137</v>
      </c>
      <c r="F116" s="3" t="s">
        <v>250</v>
      </c>
      <c r="G116" s="3"/>
      <c r="H116" s="15">
        <v>2850</v>
      </c>
      <c r="I116" s="3" t="s">
        <v>115</v>
      </c>
      <c r="J116" s="3" t="s">
        <v>15</v>
      </c>
      <c r="K116" s="3">
        <v>112</v>
      </c>
    </row>
    <row r="117" spans="1:11" ht="16.5" customHeight="1" thickBot="1">
      <c r="A117" s="20">
        <f t="shared" si="2"/>
        <v>2008</v>
      </c>
      <c r="B117" s="20">
        <f t="shared" si="3"/>
        <v>12</v>
      </c>
      <c r="C117" s="3">
        <v>110</v>
      </c>
      <c r="D117" s="9">
        <v>39799</v>
      </c>
      <c r="E117" s="3" t="s">
        <v>138</v>
      </c>
      <c r="F117" s="3" t="s">
        <v>250</v>
      </c>
      <c r="G117" s="3"/>
      <c r="H117" s="15">
        <v>462</v>
      </c>
      <c r="I117" s="3" t="s">
        <v>30</v>
      </c>
      <c r="J117" s="3" t="s">
        <v>27</v>
      </c>
      <c r="K117" s="3">
        <v>141</v>
      </c>
    </row>
    <row r="118" spans="1:11" ht="16.5" customHeight="1" thickBot="1">
      <c r="A118" s="20">
        <f t="shared" si="2"/>
        <v>2009</v>
      </c>
      <c r="B118" s="20">
        <f t="shared" si="3"/>
        <v>1</v>
      </c>
      <c r="C118" s="18">
        <v>111</v>
      </c>
      <c r="D118" s="9">
        <v>39834</v>
      </c>
      <c r="E118" s="3" t="s">
        <v>138</v>
      </c>
      <c r="F118" s="3" t="s">
        <v>250</v>
      </c>
      <c r="G118" s="3"/>
      <c r="H118" s="15">
        <v>462</v>
      </c>
      <c r="I118" s="3" t="s">
        <v>30</v>
      </c>
      <c r="J118" s="3" t="s">
        <v>27</v>
      </c>
      <c r="K118" s="3">
        <v>182</v>
      </c>
    </row>
    <row r="119" spans="1:11" ht="16.5" customHeight="1" thickBot="1">
      <c r="A119" s="20">
        <f t="shared" si="2"/>
        <v>2008</v>
      </c>
      <c r="B119" s="20">
        <f t="shared" si="3"/>
        <v>10</v>
      </c>
      <c r="C119" s="18">
        <v>112</v>
      </c>
      <c r="D119" s="9">
        <v>39723</v>
      </c>
      <c r="E119" s="3"/>
      <c r="F119" s="3" t="s">
        <v>250</v>
      </c>
      <c r="G119" s="3"/>
      <c r="H119" s="15">
        <v>1200</v>
      </c>
      <c r="I119" s="3" t="s">
        <v>19</v>
      </c>
      <c r="J119" s="3" t="s">
        <v>15</v>
      </c>
      <c r="K119" s="3">
        <v>74</v>
      </c>
    </row>
    <row r="120" spans="1:11" ht="16.5" customHeight="1">
      <c r="A120" s="20">
        <f t="shared" si="2"/>
        <v>2008</v>
      </c>
      <c r="B120" s="20">
        <f t="shared" si="3"/>
        <v>10</v>
      </c>
      <c r="C120" s="18">
        <v>113</v>
      </c>
      <c r="D120" s="9">
        <v>39731</v>
      </c>
      <c r="E120" s="3"/>
      <c r="F120" s="3" t="s">
        <v>250</v>
      </c>
      <c r="G120" s="3"/>
      <c r="H120" s="15">
        <v>1200</v>
      </c>
      <c r="I120" s="3" t="s">
        <v>19</v>
      </c>
      <c r="J120" s="3" t="s">
        <v>15</v>
      </c>
      <c r="K120" s="3">
        <v>60</v>
      </c>
    </row>
    <row r="121" spans="1:11" ht="16.5" customHeight="1" thickBot="1">
      <c r="A121" s="20">
        <f t="shared" si="2"/>
        <v>2008</v>
      </c>
      <c r="B121" s="20">
        <f t="shared" si="3"/>
        <v>9</v>
      </c>
      <c r="C121" s="3">
        <v>114</v>
      </c>
      <c r="D121" s="9">
        <v>39696</v>
      </c>
      <c r="E121" s="3"/>
      <c r="F121" s="3" t="s">
        <v>250</v>
      </c>
      <c r="G121" s="3"/>
      <c r="H121" s="15">
        <v>1250</v>
      </c>
      <c r="I121" s="3" t="s">
        <v>19</v>
      </c>
      <c r="J121" s="3" t="s">
        <v>15</v>
      </c>
      <c r="K121" s="3">
        <v>8</v>
      </c>
    </row>
    <row r="122" spans="1:11" ht="16.5" customHeight="1">
      <c r="A122" s="20">
        <f t="shared" si="2"/>
        <v>2009</v>
      </c>
      <c r="B122" s="20">
        <f t="shared" si="3"/>
        <v>9</v>
      </c>
      <c r="C122" s="18">
        <v>115</v>
      </c>
      <c r="D122" s="9">
        <v>40067</v>
      </c>
      <c r="E122" s="3"/>
      <c r="F122" s="3" t="s">
        <v>250</v>
      </c>
      <c r="G122" s="3"/>
      <c r="H122" s="15">
        <v>1250</v>
      </c>
      <c r="I122" s="3" t="s">
        <v>19</v>
      </c>
      <c r="J122" s="3" t="s">
        <v>15</v>
      </c>
      <c r="K122" s="3">
        <v>30</v>
      </c>
    </row>
    <row r="123" spans="1:11" ht="16.5" customHeight="1" thickBot="1">
      <c r="A123" s="20">
        <f t="shared" si="2"/>
        <v>2009</v>
      </c>
      <c r="B123" s="20">
        <f t="shared" si="3"/>
        <v>6</v>
      </c>
      <c r="C123" s="3">
        <v>116</v>
      </c>
      <c r="D123" s="9">
        <v>39982</v>
      </c>
      <c r="E123" s="3" t="s">
        <v>89</v>
      </c>
      <c r="F123" s="3" t="s">
        <v>28</v>
      </c>
      <c r="G123" s="3"/>
      <c r="H123" s="15">
        <v>1172</v>
      </c>
      <c r="I123" s="3" t="s">
        <v>30</v>
      </c>
      <c r="J123" s="3" t="s">
        <v>27</v>
      </c>
      <c r="K123" s="3">
        <v>332</v>
      </c>
    </row>
    <row r="124" spans="1:11" ht="16.5" customHeight="1">
      <c r="A124" s="20">
        <f t="shared" si="2"/>
        <v>2009</v>
      </c>
      <c r="B124" s="20">
        <f t="shared" si="3"/>
        <v>6</v>
      </c>
      <c r="C124" s="18">
        <v>117</v>
      </c>
      <c r="D124" s="9">
        <v>39985</v>
      </c>
      <c r="E124" s="3" t="s">
        <v>89</v>
      </c>
      <c r="F124" s="3" t="s">
        <v>28</v>
      </c>
      <c r="G124" s="3"/>
      <c r="H124" s="15">
        <v>6325</v>
      </c>
      <c r="I124" s="3" t="s">
        <v>30</v>
      </c>
      <c r="J124" s="3" t="s">
        <v>27</v>
      </c>
      <c r="K124" s="3">
        <v>335</v>
      </c>
    </row>
    <row r="125" spans="1:11" ht="16.5" customHeight="1" thickBot="1">
      <c r="A125" s="20">
        <f t="shared" si="2"/>
        <v>2009</v>
      </c>
      <c r="B125" s="20">
        <f t="shared" si="3"/>
        <v>6</v>
      </c>
      <c r="C125" s="3">
        <v>118</v>
      </c>
      <c r="D125" s="9">
        <v>39993</v>
      </c>
      <c r="E125" s="3" t="s">
        <v>89</v>
      </c>
      <c r="F125" s="11" t="s">
        <v>28</v>
      </c>
      <c r="G125" s="3"/>
      <c r="H125" s="15">
        <v>22000</v>
      </c>
      <c r="I125" s="3" t="s">
        <v>30</v>
      </c>
      <c r="J125" s="3" t="s">
        <v>27</v>
      </c>
      <c r="K125" s="3">
        <v>345</v>
      </c>
    </row>
    <row r="126" spans="1:11" ht="16.5" customHeight="1">
      <c r="A126" s="20">
        <f t="shared" si="2"/>
        <v>2009</v>
      </c>
      <c r="B126" s="20">
        <f t="shared" si="3"/>
        <v>6</v>
      </c>
      <c r="C126" s="18">
        <v>119</v>
      </c>
      <c r="D126" s="9">
        <v>39991</v>
      </c>
      <c r="E126" s="3" t="s">
        <v>89</v>
      </c>
      <c r="F126" s="3" t="s">
        <v>28</v>
      </c>
      <c r="G126" s="3"/>
      <c r="H126" s="15">
        <v>2145</v>
      </c>
      <c r="I126" s="3" t="s">
        <v>30</v>
      </c>
      <c r="J126" s="3" t="s">
        <v>27</v>
      </c>
      <c r="K126" s="3">
        <v>340</v>
      </c>
    </row>
    <row r="127" spans="1:11" ht="16.5" customHeight="1" thickBot="1">
      <c r="A127" s="20">
        <f t="shared" si="2"/>
        <v>2009</v>
      </c>
      <c r="B127" s="20">
        <f t="shared" si="3"/>
        <v>4</v>
      </c>
      <c r="C127" s="3">
        <v>120</v>
      </c>
      <c r="D127" s="9">
        <v>39927</v>
      </c>
      <c r="E127" s="3" t="s">
        <v>89</v>
      </c>
      <c r="F127" s="3" t="s">
        <v>28</v>
      </c>
      <c r="G127" s="3"/>
      <c r="H127" s="15">
        <v>15950</v>
      </c>
      <c r="I127" s="3" t="s">
        <v>30</v>
      </c>
      <c r="J127" s="3" t="s">
        <v>27</v>
      </c>
      <c r="K127" s="3">
        <v>280</v>
      </c>
    </row>
    <row r="128" spans="1:11" ht="16.5" customHeight="1">
      <c r="A128" s="20">
        <f t="shared" si="2"/>
        <v>2009</v>
      </c>
      <c r="B128" s="20">
        <f t="shared" si="3"/>
        <v>4</v>
      </c>
      <c r="C128" s="18">
        <v>121</v>
      </c>
      <c r="D128" s="9">
        <v>39929</v>
      </c>
      <c r="E128" s="3" t="s">
        <v>89</v>
      </c>
      <c r="F128" s="3" t="s">
        <v>28</v>
      </c>
      <c r="G128" s="3"/>
      <c r="H128" s="15">
        <v>6160</v>
      </c>
      <c r="I128" s="3" t="s">
        <v>30</v>
      </c>
      <c r="J128" s="3" t="s">
        <v>27</v>
      </c>
      <c r="K128" s="3">
        <v>286</v>
      </c>
    </row>
    <row r="129" spans="1:11" ht="16.5" customHeight="1" thickBot="1">
      <c r="A129" s="20">
        <f t="shared" si="2"/>
        <v>2009</v>
      </c>
      <c r="B129" s="20">
        <f t="shared" si="3"/>
        <v>3</v>
      </c>
      <c r="C129" s="3">
        <v>122</v>
      </c>
      <c r="D129" s="9">
        <v>39901</v>
      </c>
      <c r="E129" s="3" t="s">
        <v>123</v>
      </c>
      <c r="F129" s="3" t="s">
        <v>28</v>
      </c>
      <c r="G129" s="3"/>
      <c r="H129" s="15">
        <v>5720</v>
      </c>
      <c r="I129" s="3" t="s">
        <v>30</v>
      </c>
      <c r="J129" s="3" t="s">
        <v>27</v>
      </c>
      <c r="K129" s="3">
        <v>264</v>
      </c>
    </row>
    <row r="130" spans="1:11" ht="16.5" customHeight="1" thickBot="1">
      <c r="A130" s="20">
        <f t="shared" si="2"/>
        <v>2009</v>
      </c>
      <c r="B130" s="20">
        <f t="shared" si="3"/>
        <v>4</v>
      </c>
      <c r="C130" s="18">
        <v>123</v>
      </c>
      <c r="D130" s="9">
        <v>39925</v>
      </c>
      <c r="E130" s="3" t="s">
        <v>89</v>
      </c>
      <c r="F130" s="3" t="s">
        <v>28</v>
      </c>
      <c r="G130" s="3"/>
      <c r="H130" s="15">
        <v>1243</v>
      </c>
      <c r="I130" s="3" t="s">
        <v>30</v>
      </c>
      <c r="J130" s="3" t="s">
        <v>27</v>
      </c>
      <c r="K130" s="3">
        <v>276</v>
      </c>
    </row>
    <row r="131" spans="1:11" ht="16.5" customHeight="1">
      <c r="A131" s="20">
        <f t="shared" si="2"/>
        <v>2009</v>
      </c>
      <c r="B131" s="20">
        <f t="shared" si="3"/>
        <v>7</v>
      </c>
      <c r="C131" s="18">
        <v>124</v>
      </c>
      <c r="D131" s="9">
        <v>40015</v>
      </c>
      <c r="E131" s="3" t="s">
        <v>124</v>
      </c>
      <c r="F131" s="3" t="s">
        <v>28</v>
      </c>
      <c r="G131" s="3"/>
      <c r="H131" s="15">
        <v>6677</v>
      </c>
      <c r="I131" s="3" t="s">
        <v>30</v>
      </c>
      <c r="J131" s="3" t="s">
        <v>27</v>
      </c>
      <c r="K131" s="3">
        <v>358</v>
      </c>
    </row>
    <row r="132" spans="1:11" ht="16.5" customHeight="1" thickBot="1">
      <c r="A132" s="20">
        <f t="shared" si="2"/>
        <v>2009</v>
      </c>
      <c r="B132" s="20">
        <f t="shared" si="3"/>
        <v>7</v>
      </c>
      <c r="C132" s="3">
        <v>125</v>
      </c>
      <c r="D132" s="9">
        <v>40016</v>
      </c>
      <c r="E132" s="3" t="s">
        <v>89</v>
      </c>
      <c r="F132" s="3" t="s">
        <v>28</v>
      </c>
      <c r="G132" s="3"/>
      <c r="H132" s="15">
        <v>6710</v>
      </c>
      <c r="I132" s="3" t="s">
        <v>30</v>
      </c>
      <c r="J132" s="3" t="s">
        <v>27</v>
      </c>
      <c r="K132" s="3">
        <v>359</v>
      </c>
    </row>
    <row r="133" spans="1:11" ht="16.5" customHeight="1">
      <c r="A133" s="20">
        <f t="shared" si="2"/>
        <v>2009</v>
      </c>
      <c r="B133" s="20">
        <f t="shared" si="3"/>
        <v>8</v>
      </c>
      <c r="C133" s="18">
        <v>126</v>
      </c>
      <c r="D133" s="9">
        <v>40040</v>
      </c>
      <c r="E133" s="3" t="s">
        <v>123</v>
      </c>
      <c r="F133" s="3" t="s">
        <v>28</v>
      </c>
      <c r="G133" s="3"/>
      <c r="H133" s="15">
        <v>1864.5</v>
      </c>
      <c r="I133" s="3" t="s">
        <v>30</v>
      </c>
      <c r="J133" s="3" t="s">
        <v>27</v>
      </c>
      <c r="K133" s="3">
        <v>377</v>
      </c>
    </row>
    <row r="134" spans="1:11" ht="16.5" customHeight="1" thickBot="1">
      <c r="A134" s="20">
        <f t="shared" si="2"/>
        <v>2009</v>
      </c>
      <c r="B134" s="20">
        <f t="shared" si="3"/>
        <v>8</v>
      </c>
      <c r="C134" s="3">
        <v>127</v>
      </c>
      <c r="D134" s="9">
        <v>40035</v>
      </c>
      <c r="E134" s="3" t="s">
        <v>89</v>
      </c>
      <c r="F134" s="3" t="s">
        <v>28</v>
      </c>
      <c r="G134" s="3"/>
      <c r="H134" s="15">
        <v>5720</v>
      </c>
      <c r="I134" s="3" t="s">
        <v>30</v>
      </c>
      <c r="J134" s="3" t="s">
        <v>27</v>
      </c>
      <c r="K134" s="3">
        <v>375</v>
      </c>
    </row>
    <row r="135" spans="1:11" ht="16.5" customHeight="1">
      <c r="A135" s="20">
        <f t="shared" si="2"/>
        <v>2009</v>
      </c>
      <c r="B135" s="20">
        <f t="shared" si="3"/>
        <v>5</v>
      </c>
      <c r="C135" s="18">
        <v>128</v>
      </c>
      <c r="D135" s="9">
        <v>39961</v>
      </c>
      <c r="E135" s="3" t="s">
        <v>123</v>
      </c>
      <c r="F135" s="3" t="s">
        <v>28</v>
      </c>
      <c r="G135" s="3"/>
      <c r="H135" s="15">
        <v>4950</v>
      </c>
      <c r="I135" s="3" t="s">
        <v>30</v>
      </c>
      <c r="J135" s="3" t="s">
        <v>27</v>
      </c>
      <c r="K135" s="3">
        <v>317</v>
      </c>
    </row>
    <row r="136" spans="1:11" ht="16.5" customHeight="1" thickBot="1">
      <c r="A136" s="20">
        <f t="shared" si="2"/>
        <v>2009</v>
      </c>
      <c r="B136" s="20">
        <f t="shared" si="3"/>
        <v>5</v>
      </c>
      <c r="C136" s="3">
        <v>129</v>
      </c>
      <c r="D136" s="9">
        <v>39954</v>
      </c>
      <c r="E136" s="3" t="s">
        <v>123</v>
      </c>
      <c r="F136" s="3" t="s">
        <v>28</v>
      </c>
      <c r="G136" s="3"/>
      <c r="H136" s="15">
        <v>6160</v>
      </c>
      <c r="I136" s="3" t="s">
        <v>30</v>
      </c>
      <c r="J136" s="3" t="s">
        <v>27</v>
      </c>
      <c r="K136" s="3">
        <v>309</v>
      </c>
    </row>
    <row r="137" spans="1:11" ht="16.5" customHeight="1">
      <c r="A137" s="20">
        <f t="shared" ref="A137:A200" si="4">YEAR(D137)</f>
        <v>2008</v>
      </c>
      <c r="B137" s="20">
        <f t="shared" ref="B137:B200" si="5">MONTH(D137)</f>
        <v>12</v>
      </c>
      <c r="C137" s="18">
        <v>130</v>
      </c>
      <c r="D137" s="9">
        <v>39811</v>
      </c>
      <c r="E137" s="3" t="s">
        <v>123</v>
      </c>
      <c r="F137" s="3" t="s">
        <v>28</v>
      </c>
      <c r="G137" s="3"/>
      <c r="H137" s="15">
        <v>3850</v>
      </c>
      <c r="I137" s="3" t="s">
        <v>30</v>
      </c>
      <c r="J137" s="3" t="s">
        <v>27</v>
      </c>
      <c r="K137" s="3">
        <v>160</v>
      </c>
    </row>
    <row r="138" spans="1:11" ht="16.5" customHeight="1" thickBot="1">
      <c r="A138" s="20">
        <f t="shared" si="4"/>
        <v>2009</v>
      </c>
      <c r="B138" s="20">
        <f t="shared" si="5"/>
        <v>1</v>
      </c>
      <c r="C138" s="3">
        <v>131</v>
      </c>
      <c r="D138" s="9">
        <v>39835</v>
      </c>
      <c r="E138" s="3" t="s">
        <v>123</v>
      </c>
      <c r="F138" s="3" t="s">
        <v>28</v>
      </c>
      <c r="G138" s="3"/>
      <c r="H138" s="15">
        <v>4950</v>
      </c>
      <c r="I138" s="3" t="s">
        <v>30</v>
      </c>
      <c r="J138" s="3" t="s">
        <v>27</v>
      </c>
      <c r="K138" s="3">
        <v>188</v>
      </c>
    </row>
    <row r="139" spans="1:11" ht="16.5" customHeight="1">
      <c r="A139" s="20">
        <f t="shared" si="4"/>
        <v>2009</v>
      </c>
      <c r="B139" s="20">
        <f t="shared" si="5"/>
        <v>1</v>
      </c>
      <c r="C139" s="18">
        <v>132</v>
      </c>
      <c r="D139" s="9">
        <v>39843</v>
      </c>
      <c r="E139" s="3" t="s">
        <v>123</v>
      </c>
      <c r="F139" s="3" t="s">
        <v>28</v>
      </c>
      <c r="G139" s="3"/>
      <c r="H139" s="15">
        <v>46530</v>
      </c>
      <c r="I139" s="3" t="s">
        <v>30</v>
      </c>
      <c r="J139" s="3" t="s">
        <v>27</v>
      </c>
      <c r="K139" s="3">
        <v>195</v>
      </c>
    </row>
    <row r="140" spans="1:11" ht="16.5" customHeight="1" thickBot="1">
      <c r="A140" s="20">
        <f t="shared" si="4"/>
        <v>2009</v>
      </c>
      <c r="B140" s="20">
        <f t="shared" si="5"/>
        <v>5</v>
      </c>
      <c r="C140" s="3">
        <v>133</v>
      </c>
      <c r="D140" s="9">
        <v>39953</v>
      </c>
      <c r="E140" s="3" t="s">
        <v>89</v>
      </c>
      <c r="F140" s="3" t="s">
        <v>28</v>
      </c>
      <c r="G140" s="3"/>
      <c r="H140" s="15">
        <v>2750</v>
      </c>
      <c r="I140" s="3" t="s">
        <v>30</v>
      </c>
      <c r="J140" s="3" t="s">
        <v>27</v>
      </c>
      <c r="K140" s="3">
        <v>305</v>
      </c>
    </row>
    <row r="141" spans="1:11" ht="16.5" customHeight="1" thickBot="1">
      <c r="A141" s="20">
        <f t="shared" si="4"/>
        <v>2008</v>
      </c>
      <c r="B141" s="20">
        <f t="shared" si="5"/>
        <v>11</v>
      </c>
      <c r="C141" s="18">
        <v>134</v>
      </c>
      <c r="D141" s="9">
        <v>39781</v>
      </c>
      <c r="E141" s="3" t="s">
        <v>123</v>
      </c>
      <c r="F141" s="3" t="s">
        <v>28</v>
      </c>
      <c r="G141" s="3"/>
      <c r="H141" s="15">
        <v>4950</v>
      </c>
      <c r="I141" s="3" t="s">
        <v>30</v>
      </c>
      <c r="J141" s="3" t="s">
        <v>27</v>
      </c>
      <c r="K141" s="3">
        <v>122</v>
      </c>
    </row>
    <row r="142" spans="1:11" ht="16.5" customHeight="1">
      <c r="A142" s="20">
        <f t="shared" si="4"/>
        <v>2008</v>
      </c>
      <c r="B142" s="20">
        <f t="shared" si="5"/>
        <v>11</v>
      </c>
      <c r="C142" s="18">
        <v>135</v>
      </c>
      <c r="D142" s="9">
        <v>39769</v>
      </c>
      <c r="E142" s="3" t="s">
        <v>61</v>
      </c>
      <c r="F142" s="3" t="s">
        <v>28</v>
      </c>
      <c r="G142" s="3"/>
      <c r="H142" s="15">
        <v>3657.5</v>
      </c>
      <c r="I142" s="3" t="s">
        <v>30</v>
      </c>
      <c r="J142" s="3" t="s">
        <v>27</v>
      </c>
      <c r="K142" s="3">
        <v>107</v>
      </c>
    </row>
    <row r="143" spans="1:11" ht="16.5" customHeight="1" thickBot="1">
      <c r="A143" s="20">
        <f t="shared" si="4"/>
        <v>2008</v>
      </c>
      <c r="B143" s="20">
        <f t="shared" si="5"/>
        <v>11</v>
      </c>
      <c r="C143" s="3">
        <v>136</v>
      </c>
      <c r="D143" s="9">
        <v>39757</v>
      </c>
      <c r="E143" s="3" t="s">
        <v>135</v>
      </c>
      <c r="F143" s="3" t="s">
        <v>28</v>
      </c>
      <c r="G143" s="3"/>
      <c r="H143" s="15">
        <v>1710</v>
      </c>
      <c r="I143" s="3" t="s">
        <v>30</v>
      </c>
      <c r="J143" s="3" t="s">
        <v>15</v>
      </c>
      <c r="K143" s="3">
        <v>93</v>
      </c>
    </row>
    <row r="144" spans="1:11" ht="16.5" customHeight="1">
      <c r="A144" s="20">
        <f t="shared" si="4"/>
        <v>2008</v>
      </c>
      <c r="B144" s="20">
        <f t="shared" si="5"/>
        <v>10</v>
      </c>
      <c r="C144" s="18">
        <v>137</v>
      </c>
      <c r="D144" s="9">
        <v>39750</v>
      </c>
      <c r="E144" s="3" t="s">
        <v>89</v>
      </c>
      <c r="F144" s="3" t="s">
        <v>28</v>
      </c>
      <c r="G144" s="3"/>
      <c r="H144" s="15">
        <v>4950</v>
      </c>
      <c r="I144" s="3" t="s">
        <v>30</v>
      </c>
      <c r="J144" s="3" t="s">
        <v>27</v>
      </c>
      <c r="K144" s="3">
        <v>83</v>
      </c>
    </row>
    <row r="145" spans="1:11" ht="16.5" customHeight="1" thickBot="1">
      <c r="A145" s="20">
        <f t="shared" si="4"/>
        <v>2008</v>
      </c>
      <c r="B145" s="20">
        <f t="shared" si="5"/>
        <v>9</v>
      </c>
      <c r="C145" s="3">
        <v>138</v>
      </c>
      <c r="D145" s="9">
        <v>39721</v>
      </c>
      <c r="E145" s="3" t="s">
        <v>123</v>
      </c>
      <c r="F145" s="3" t="s">
        <v>28</v>
      </c>
      <c r="G145" s="3"/>
      <c r="H145" s="15">
        <v>5940</v>
      </c>
      <c r="I145" s="3" t="s">
        <v>30</v>
      </c>
      <c r="J145" s="3" t="s">
        <v>27</v>
      </c>
      <c r="K145" s="3">
        <v>48</v>
      </c>
    </row>
    <row r="146" spans="1:11" ht="16.5" customHeight="1">
      <c r="A146" s="20">
        <f t="shared" si="4"/>
        <v>2008</v>
      </c>
      <c r="B146" s="20">
        <f t="shared" si="5"/>
        <v>10</v>
      </c>
      <c r="C146" s="18">
        <v>139</v>
      </c>
      <c r="D146" s="9">
        <v>39736</v>
      </c>
      <c r="E146" s="3" t="s">
        <v>122</v>
      </c>
      <c r="F146" s="3" t="s">
        <v>28</v>
      </c>
      <c r="G146" s="3"/>
      <c r="H146" s="15">
        <v>2435.4</v>
      </c>
      <c r="I146" s="3" t="s">
        <v>30</v>
      </c>
      <c r="J146" s="3" t="s">
        <v>27</v>
      </c>
      <c r="K146" s="3">
        <v>73</v>
      </c>
    </row>
    <row r="147" spans="1:11" ht="16.5" customHeight="1" thickBot="1">
      <c r="A147" s="20">
        <f t="shared" si="4"/>
        <v>2009</v>
      </c>
      <c r="B147" s="20">
        <f t="shared" si="5"/>
        <v>2</v>
      </c>
      <c r="C147" s="3">
        <v>140</v>
      </c>
      <c r="D147" s="9">
        <v>39869</v>
      </c>
      <c r="E147" s="3" t="s">
        <v>89</v>
      </c>
      <c r="F147" s="3" t="s">
        <v>28</v>
      </c>
      <c r="G147" s="3"/>
      <c r="H147" s="15">
        <v>4950</v>
      </c>
      <c r="I147" s="3" t="s">
        <v>30</v>
      </c>
      <c r="J147" s="3" t="s">
        <v>27</v>
      </c>
      <c r="K147" s="3">
        <v>228</v>
      </c>
    </row>
    <row r="148" spans="1:11" ht="16.5" customHeight="1">
      <c r="A148" s="20">
        <f t="shared" si="4"/>
        <v>2009</v>
      </c>
      <c r="B148" s="20">
        <f t="shared" si="5"/>
        <v>2</v>
      </c>
      <c r="C148" s="18">
        <v>141</v>
      </c>
      <c r="D148" s="9">
        <v>39869</v>
      </c>
      <c r="E148" s="3" t="s">
        <v>123</v>
      </c>
      <c r="F148" s="3" t="s">
        <v>28</v>
      </c>
      <c r="G148" s="3"/>
      <c r="H148" s="15">
        <v>1864.5</v>
      </c>
      <c r="I148" s="3" t="s">
        <v>30</v>
      </c>
      <c r="J148" s="3" t="s">
        <v>27</v>
      </c>
      <c r="K148" s="3">
        <v>227</v>
      </c>
    </row>
    <row r="149" spans="1:11" ht="16.5" customHeight="1" thickBot="1">
      <c r="A149" s="20">
        <f t="shared" si="4"/>
        <v>2009</v>
      </c>
      <c r="B149" s="20">
        <f t="shared" si="5"/>
        <v>2</v>
      </c>
      <c r="C149" s="3">
        <v>142</v>
      </c>
      <c r="D149" s="9">
        <v>39859</v>
      </c>
      <c r="E149" s="3" t="s">
        <v>89</v>
      </c>
      <c r="F149" s="3" t="s">
        <v>28</v>
      </c>
      <c r="G149" s="3"/>
      <c r="H149" s="15">
        <v>1100</v>
      </c>
      <c r="I149" s="3" t="s">
        <v>30</v>
      </c>
      <c r="J149" s="3" t="s">
        <v>27</v>
      </c>
      <c r="K149" s="3">
        <v>218</v>
      </c>
    </row>
    <row r="150" spans="1:11" ht="16.5" customHeight="1">
      <c r="A150" s="20">
        <f t="shared" si="4"/>
        <v>2008</v>
      </c>
      <c r="B150" s="20">
        <f t="shared" si="5"/>
        <v>9</v>
      </c>
      <c r="C150" s="18">
        <v>143</v>
      </c>
      <c r="D150" s="9">
        <v>39703</v>
      </c>
      <c r="E150" s="3" t="s">
        <v>89</v>
      </c>
      <c r="F150" s="3" t="s">
        <v>28</v>
      </c>
      <c r="G150" s="3"/>
      <c r="H150" s="15">
        <v>3160.3</v>
      </c>
      <c r="I150" s="3" t="s">
        <v>30</v>
      </c>
      <c r="J150" s="3" t="s">
        <v>27</v>
      </c>
      <c r="K150" s="3">
        <v>28</v>
      </c>
    </row>
    <row r="151" spans="1:11" ht="16.5" customHeight="1" thickBot="1">
      <c r="A151" s="20">
        <f t="shared" si="4"/>
        <v>2008</v>
      </c>
      <c r="B151" s="20">
        <f t="shared" si="5"/>
        <v>9</v>
      </c>
      <c r="C151" s="3">
        <v>144</v>
      </c>
      <c r="D151" s="9">
        <v>39713</v>
      </c>
      <c r="E151" s="3" t="s">
        <v>61</v>
      </c>
      <c r="F151" s="3" t="s">
        <v>28</v>
      </c>
      <c r="G151" s="3"/>
      <c r="H151" s="15">
        <v>2721</v>
      </c>
      <c r="I151" s="3" t="s">
        <v>30</v>
      </c>
      <c r="J151" s="3" t="s">
        <v>27</v>
      </c>
      <c r="K151" s="3">
        <v>31</v>
      </c>
    </row>
    <row r="152" spans="1:11" ht="16.5" customHeight="1" thickBot="1">
      <c r="A152" s="20">
        <f t="shared" si="4"/>
        <v>2008</v>
      </c>
      <c r="B152" s="20">
        <f t="shared" si="5"/>
        <v>4</v>
      </c>
      <c r="C152" s="18">
        <v>145</v>
      </c>
      <c r="D152" s="9">
        <v>39564</v>
      </c>
      <c r="E152" s="3" t="s">
        <v>139</v>
      </c>
      <c r="F152" s="3" t="s">
        <v>117</v>
      </c>
      <c r="G152" s="3"/>
      <c r="H152" s="15">
        <v>1760</v>
      </c>
      <c r="I152" s="3" t="s">
        <v>30</v>
      </c>
      <c r="J152" s="3" t="s">
        <v>27</v>
      </c>
      <c r="K152" s="3">
        <v>287</v>
      </c>
    </row>
    <row r="153" spans="1:11" ht="16.5" customHeight="1">
      <c r="A153" s="20">
        <f t="shared" si="4"/>
        <v>2009</v>
      </c>
      <c r="B153" s="20">
        <f t="shared" si="5"/>
        <v>8</v>
      </c>
      <c r="C153" s="18">
        <v>146</v>
      </c>
      <c r="D153" s="9">
        <v>40045</v>
      </c>
      <c r="E153" s="3" t="s">
        <v>125</v>
      </c>
      <c r="F153" s="3" t="s">
        <v>117</v>
      </c>
      <c r="G153" s="3"/>
      <c r="H153" s="15">
        <v>1683</v>
      </c>
      <c r="I153" s="3" t="s">
        <v>30</v>
      </c>
      <c r="J153" s="3" t="s">
        <v>27</v>
      </c>
      <c r="K153" s="3">
        <v>380</v>
      </c>
    </row>
    <row r="154" spans="1:11" ht="16.5" customHeight="1" thickBot="1">
      <c r="A154" s="20">
        <f t="shared" si="4"/>
        <v>2009</v>
      </c>
      <c r="B154" s="20">
        <f t="shared" si="5"/>
        <v>3</v>
      </c>
      <c r="C154" s="3">
        <v>147</v>
      </c>
      <c r="D154" s="9">
        <v>39899</v>
      </c>
      <c r="E154" s="3" t="s">
        <v>125</v>
      </c>
      <c r="F154" s="3" t="s">
        <v>117</v>
      </c>
      <c r="G154" s="3"/>
      <c r="H154" s="15">
        <v>1257.3</v>
      </c>
      <c r="I154" s="3" t="s">
        <v>30</v>
      </c>
      <c r="J154" s="3" t="s">
        <v>27</v>
      </c>
      <c r="K154" s="3">
        <v>261</v>
      </c>
    </row>
    <row r="155" spans="1:11" ht="16.5" customHeight="1">
      <c r="A155" s="20">
        <f t="shared" si="4"/>
        <v>2009</v>
      </c>
      <c r="B155" s="20">
        <f t="shared" si="5"/>
        <v>8</v>
      </c>
      <c r="C155" s="18">
        <v>148</v>
      </c>
      <c r="D155" s="9">
        <v>40042</v>
      </c>
      <c r="E155" s="3" t="s">
        <v>139</v>
      </c>
      <c r="F155" s="3" t="s">
        <v>117</v>
      </c>
      <c r="G155" s="3"/>
      <c r="H155" s="15">
        <v>826.65</v>
      </c>
      <c r="I155" s="3" t="s">
        <v>30</v>
      </c>
      <c r="J155" s="3" t="s">
        <v>27</v>
      </c>
      <c r="K155" s="3">
        <v>378</v>
      </c>
    </row>
    <row r="156" spans="1:11" ht="16.5" customHeight="1" thickBot="1">
      <c r="A156" s="20">
        <f t="shared" si="4"/>
        <v>2009</v>
      </c>
      <c r="B156" s="20">
        <f t="shared" si="5"/>
        <v>5</v>
      </c>
      <c r="C156" s="3">
        <v>149</v>
      </c>
      <c r="D156" s="9">
        <v>39959</v>
      </c>
      <c r="E156" s="3" t="s">
        <v>139</v>
      </c>
      <c r="F156" s="3" t="s">
        <v>117</v>
      </c>
      <c r="G156" s="3"/>
      <c r="H156" s="15">
        <v>2167</v>
      </c>
      <c r="I156" s="3" t="s">
        <v>30</v>
      </c>
      <c r="J156" s="3" t="s">
        <v>27</v>
      </c>
      <c r="K156" s="3">
        <v>313</v>
      </c>
    </row>
    <row r="157" spans="1:11" ht="16.5" customHeight="1">
      <c r="A157" s="20">
        <f t="shared" si="4"/>
        <v>2009</v>
      </c>
      <c r="B157" s="20">
        <f t="shared" si="5"/>
        <v>7</v>
      </c>
      <c r="C157" s="18">
        <v>150</v>
      </c>
      <c r="D157" s="9">
        <v>40000</v>
      </c>
      <c r="E157" s="3" t="s">
        <v>116</v>
      </c>
      <c r="F157" s="3" t="s">
        <v>117</v>
      </c>
      <c r="G157" s="3"/>
      <c r="H157" s="15">
        <v>2079</v>
      </c>
      <c r="I157" s="3" t="s">
        <v>115</v>
      </c>
      <c r="J157" s="3" t="s">
        <v>15</v>
      </c>
      <c r="K157" s="3">
        <v>354</v>
      </c>
    </row>
    <row r="158" spans="1:11" ht="16.5" customHeight="1" thickBot="1">
      <c r="A158" s="20">
        <f t="shared" si="4"/>
        <v>2009</v>
      </c>
      <c r="B158" s="20">
        <f t="shared" si="5"/>
        <v>5</v>
      </c>
      <c r="C158" s="3">
        <v>151</v>
      </c>
      <c r="D158" s="9">
        <v>39948</v>
      </c>
      <c r="E158" s="3" t="s">
        <v>116</v>
      </c>
      <c r="F158" s="3" t="s">
        <v>117</v>
      </c>
      <c r="G158" s="3"/>
      <c r="H158" s="15">
        <v>2560</v>
      </c>
      <c r="I158" s="3" t="s">
        <v>115</v>
      </c>
      <c r="J158" s="3" t="s">
        <v>15</v>
      </c>
      <c r="K158" s="3">
        <v>303</v>
      </c>
    </row>
    <row r="159" spans="1:11" ht="16.5" customHeight="1">
      <c r="A159" s="20">
        <f t="shared" si="4"/>
        <v>2009</v>
      </c>
      <c r="B159" s="20">
        <f t="shared" si="5"/>
        <v>8</v>
      </c>
      <c r="C159" s="18">
        <v>152</v>
      </c>
      <c r="D159" s="9">
        <v>40043</v>
      </c>
      <c r="E159" s="3" t="s">
        <v>125</v>
      </c>
      <c r="F159" s="3" t="s">
        <v>117</v>
      </c>
      <c r="G159" s="3"/>
      <c r="H159" s="15">
        <v>1100</v>
      </c>
      <c r="I159" s="3" t="s">
        <v>30</v>
      </c>
      <c r="J159" s="3" t="s">
        <v>27</v>
      </c>
      <c r="K159" s="3">
        <v>379</v>
      </c>
    </row>
    <row r="160" spans="1:11" ht="16.5" customHeight="1" thickBot="1">
      <c r="A160" s="20">
        <f t="shared" si="4"/>
        <v>2008</v>
      </c>
      <c r="B160" s="20">
        <f t="shared" si="5"/>
        <v>12</v>
      </c>
      <c r="C160" s="3">
        <v>153</v>
      </c>
      <c r="D160" s="9">
        <v>39807</v>
      </c>
      <c r="E160" s="3" t="s">
        <v>125</v>
      </c>
      <c r="F160" s="3" t="s">
        <v>117</v>
      </c>
      <c r="G160" s="3"/>
      <c r="H160" s="15">
        <v>2090</v>
      </c>
      <c r="I160" s="3" t="s">
        <v>30</v>
      </c>
      <c r="J160" s="3" t="s">
        <v>27</v>
      </c>
      <c r="K160" s="3">
        <v>154</v>
      </c>
    </row>
    <row r="161" spans="1:11" ht="16.5" customHeight="1">
      <c r="A161" s="20">
        <f t="shared" si="4"/>
        <v>2009</v>
      </c>
      <c r="B161" s="20">
        <f t="shared" si="5"/>
        <v>1</v>
      </c>
      <c r="C161" s="18">
        <v>154</v>
      </c>
      <c r="D161" s="9">
        <v>39830</v>
      </c>
      <c r="E161" s="3" t="s">
        <v>125</v>
      </c>
      <c r="F161" s="3" t="s">
        <v>117</v>
      </c>
      <c r="G161" s="3"/>
      <c r="H161" s="15">
        <v>510.4</v>
      </c>
      <c r="I161" s="3" t="s">
        <v>30</v>
      </c>
      <c r="J161" s="3" t="s">
        <v>27</v>
      </c>
      <c r="K161" s="3">
        <v>176</v>
      </c>
    </row>
    <row r="162" spans="1:11" ht="16.5" customHeight="1" thickBot="1">
      <c r="A162" s="20">
        <f t="shared" si="4"/>
        <v>2008</v>
      </c>
      <c r="B162" s="20">
        <f t="shared" si="5"/>
        <v>11</v>
      </c>
      <c r="C162" s="3">
        <v>155</v>
      </c>
      <c r="D162" s="9">
        <v>39782</v>
      </c>
      <c r="E162" s="3" t="s">
        <v>125</v>
      </c>
      <c r="F162" s="3" t="s">
        <v>117</v>
      </c>
      <c r="G162" s="3"/>
      <c r="H162" s="15">
        <v>2029.5</v>
      </c>
      <c r="I162" s="3" t="s">
        <v>30</v>
      </c>
      <c r="J162" s="3" t="s">
        <v>27</v>
      </c>
      <c r="K162" s="3">
        <v>151</v>
      </c>
    </row>
    <row r="163" spans="1:11" ht="16.5" customHeight="1" thickBot="1">
      <c r="A163" s="20">
        <f t="shared" si="4"/>
        <v>2008</v>
      </c>
      <c r="B163" s="20">
        <f t="shared" si="5"/>
        <v>9</v>
      </c>
      <c r="C163" s="18">
        <v>156</v>
      </c>
      <c r="D163" s="9">
        <v>39719</v>
      </c>
      <c r="E163" s="3" t="s">
        <v>125</v>
      </c>
      <c r="F163" s="3" t="s">
        <v>117</v>
      </c>
      <c r="G163" s="3"/>
      <c r="H163" s="15">
        <v>2604.25</v>
      </c>
      <c r="I163" s="3" t="s">
        <v>30</v>
      </c>
      <c r="J163" s="3" t="s">
        <v>27</v>
      </c>
      <c r="K163" s="3">
        <v>43</v>
      </c>
    </row>
    <row r="164" spans="1:11" ht="16.5" customHeight="1">
      <c r="A164" s="20">
        <f t="shared" si="4"/>
        <v>2009</v>
      </c>
      <c r="B164" s="20">
        <f t="shared" si="5"/>
        <v>1</v>
      </c>
      <c r="C164" s="18">
        <v>157</v>
      </c>
      <c r="D164" s="9">
        <v>39842</v>
      </c>
      <c r="E164" s="3" t="s">
        <v>139</v>
      </c>
      <c r="F164" s="3" t="s">
        <v>117</v>
      </c>
      <c r="G164" s="3"/>
      <c r="H164" s="15">
        <v>1595</v>
      </c>
      <c r="I164" s="3" t="s">
        <v>30</v>
      </c>
      <c r="J164" s="3" t="s">
        <v>27</v>
      </c>
      <c r="K164" s="3">
        <v>192</v>
      </c>
    </row>
    <row r="165" spans="1:11" ht="16.5" customHeight="1" thickBot="1">
      <c r="A165" s="20">
        <f t="shared" si="4"/>
        <v>2008</v>
      </c>
      <c r="B165" s="20">
        <f t="shared" si="5"/>
        <v>11</v>
      </c>
      <c r="C165" s="3">
        <v>158</v>
      </c>
      <c r="D165" s="9">
        <v>39773</v>
      </c>
      <c r="E165" s="3" t="s">
        <v>116</v>
      </c>
      <c r="F165" s="3" t="s">
        <v>117</v>
      </c>
      <c r="G165" s="3"/>
      <c r="H165" s="15">
        <v>1340.35</v>
      </c>
      <c r="I165" s="3" t="s">
        <v>30</v>
      </c>
      <c r="J165" s="3" t="s">
        <v>15</v>
      </c>
      <c r="K165" s="3">
        <v>102</v>
      </c>
    </row>
    <row r="166" spans="1:11" ht="16.5" customHeight="1">
      <c r="A166" s="20">
        <f t="shared" si="4"/>
        <v>2008</v>
      </c>
      <c r="B166" s="20">
        <f t="shared" si="5"/>
        <v>12</v>
      </c>
      <c r="C166" s="18">
        <v>159</v>
      </c>
      <c r="D166" s="9">
        <v>39807</v>
      </c>
      <c r="E166" s="3" t="s">
        <v>139</v>
      </c>
      <c r="F166" s="3" t="s">
        <v>117</v>
      </c>
      <c r="G166" s="3"/>
      <c r="H166" s="15">
        <v>1725.9</v>
      </c>
      <c r="I166" s="3" t="s">
        <v>30</v>
      </c>
      <c r="J166" s="3" t="s">
        <v>27</v>
      </c>
      <c r="K166" s="3">
        <v>153</v>
      </c>
    </row>
    <row r="167" spans="1:11" ht="16.5" customHeight="1" thickBot="1">
      <c r="A167" s="20">
        <f t="shared" si="4"/>
        <v>2008</v>
      </c>
      <c r="B167" s="20">
        <f t="shared" si="5"/>
        <v>10</v>
      </c>
      <c r="C167" s="3">
        <v>160</v>
      </c>
      <c r="D167" s="9">
        <v>39733</v>
      </c>
      <c r="E167" s="3" t="s">
        <v>116</v>
      </c>
      <c r="F167" s="3" t="s">
        <v>117</v>
      </c>
      <c r="G167" s="3"/>
      <c r="H167" s="15">
        <v>1755</v>
      </c>
      <c r="I167" s="3" t="s">
        <v>30</v>
      </c>
      <c r="J167" s="3" t="s">
        <v>27</v>
      </c>
      <c r="K167" s="3">
        <v>66</v>
      </c>
    </row>
    <row r="168" spans="1:11" ht="16.5" customHeight="1">
      <c r="A168" s="20">
        <f t="shared" si="4"/>
        <v>2008</v>
      </c>
      <c r="B168" s="20">
        <f t="shared" si="5"/>
        <v>4</v>
      </c>
      <c r="C168" s="18">
        <v>161</v>
      </c>
      <c r="D168" s="9">
        <v>39563</v>
      </c>
      <c r="E168" s="3" t="s">
        <v>132</v>
      </c>
      <c r="F168" s="3" t="s">
        <v>117</v>
      </c>
      <c r="G168" s="3"/>
      <c r="H168" s="15">
        <v>3498</v>
      </c>
      <c r="I168" s="3" t="s">
        <v>30</v>
      </c>
      <c r="J168" s="3" t="s">
        <v>27</v>
      </c>
      <c r="K168" s="3">
        <v>282</v>
      </c>
    </row>
    <row r="169" spans="1:11" ht="16.5" customHeight="1" thickBot="1">
      <c r="A169" s="20">
        <f t="shared" si="4"/>
        <v>2008</v>
      </c>
      <c r="B169" s="20">
        <f t="shared" si="5"/>
        <v>9</v>
      </c>
      <c r="C169" s="3">
        <v>162</v>
      </c>
      <c r="D169" s="9">
        <v>39702</v>
      </c>
      <c r="E169" s="3" t="s">
        <v>139</v>
      </c>
      <c r="F169" s="3" t="s">
        <v>117</v>
      </c>
      <c r="G169" s="3"/>
      <c r="H169" s="15">
        <v>1652</v>
      </c>
      <c r="I169" s="3" t="s">
        <v>30</v>
      </c>
      <c r="J169" s="3" t="s">
        <v>27</v>
      </c>
      <c r="K169" s="3">
        <v>27</v>
      </c>
    </row>
    <row r="170" spans="1:11" ht="16.5" customHeight="1">
      <c r="A170" s="20">
        <f t="shared" si="4"/>
        <v>2009</v>
      </c>
      <c r="B170" s="20">
        <f t="shared" si="5"/>
        <v>2</v>
      </c>
      <c r="C170" s="18">
        <v>163</v>
      </c>
      <c r="D170" s="9">
        <v>39871</v>
      </c>
      <c r="E170" s="3" t="s">
        <v>139</v>
      </c>
      <c r="F170" s="3" t="s">
        <v>117</v>
      </c>
      <c r="G170" s="3"/>
      <c r="H170" s="15">
        <v>1684.65</v>
      </c>
      <c r="I170" s="3" t="s">
        <v>30</v>
      </c>
      <c r="J170" s="3" t="s">
        <v>27</v>
      </c>
      <c r="K170" s="3">
        <v>229</v>
      </c>
    </row>
    <row r="171" spans="1:11" ht="16.5" customHeight="1" thickBot="1">
      <c r="A171" s="20">
        <f t="shared" si="4"/>
        <v>2009</v>
      </c>
      <c r="B171" s="20">
        <f t="shared" si="5"/>
        <v>2</v>
      </c>
      <c r="C171" s="3">
        <v>164</v>
      </c>
      <c r="D171" s="9">
        <v>39872</v>
      </c>
      <c r="E171" s="3" t="s">
        <v>125</v>
      </c>
      <c r="F171" s="3" t="s">
        <v>117</v>
      </c>
      <c r="G171" s="3"/>
      <c r="H171" s="15">
        <v>1100</v>
      </c>
      <c r="I171" s="3" t="s">
        <v>30</v>
      </c>
      <c r="J171" s="3" t="s">
        <v>27</v>
      </c>
      <c r="K171" s="3">
        <v>231</v>
      </c>
    </row>
    <row r="172" spans="1:11" ht="16.5" customHeight="1">
      <c r="A172" s="20">
        <f t="shared" si="4"/>
        <v>2009</v>
      </c>
      <c r="B172" s="20">
        <f t="shared" si="5"/>
        <v>6</v>
      </c>
      <c r="C172" s="18">
        <v>165</v>
      </c>
      <c r="D172" s="9">
        <v>39970</v>
      </c>
      <c r="E172" s="3" t="s">
        <v>116</v>
      </c>
      <c r="F172" s="3" t="s">
        <v>117</v>
      </c>
      <c r="G172" s="3"/>
      <c r="H172" s="15">
        <v>2079</v>
      </c>
      <c r="I172" s="3" t="s">
        <v>30</v>
      </c>
      <c r="J172" s="3" t="s">
        <v>15</v>
      </c>
      <c r="K172" s="3">
        <v>327</v>
      </c>
    </row>
    <row r="173" spans="1:11" ht="16.5" customHeight="1" thickBot="1">
      <c r="A173" s="20">
        <f t="shared" si="4"/>
        <v>2009</v>
      </c>
      <c r="B173" s="20">
        <f t="shared" si="5"/>
        <v>2</v>
      </c>
      <c r="C173" s="3">
        <v>166</v>
      </c>
      <c r="D173" s="9">
        <v>39872</v>
      </c>
      <c r="E173" s="3" t="s">
        <v>125</v>
      </c>
      <c r="F173" s="3" t="s">
        <v>117</v>
      </c>
      <c r="G173" s="3"/>
      <c r="H173" s="15">
        <v>1848</v>
      </c>
      <c r="I173" s="3" t="s">
        <v>30</v>
      </c>
      <c r="J173" s="3" t="s">
        <v>27</v>
      </c>
      <c r="K173" s="3">
        <v>233</v>
      </c>
    </row>
    <row r="174" spans="1:11" ht="16.5" customHeight="1" thickBot="1">
      <c r="A174" s="20">
        <f t="shared" si="4"/>
        <v>2009</v>
      </c>
      <c r="B174" s="20">
        <f t="shared" si="5"/>
        <v>6</v>
      </c>
      <c r="C174" s="18">
        <v>167</v>
      </c>
      <c r="D174" s="9">
        <v>39985</v>
      </c>
      <c r="E174" s="3"/>
      <c r="F174" s="3" t="s">
        <v>254</v>
      </c>
      <c r="G174" s="3" t="s">
        <v>140</v>
      </c>
      <c r="H174" s="15">
        <v>850</v>
      </c>
      <c r="I174" s="3" t="s">
        <v>19</v>
      </c>
      <c r="J174" s="3" t="s">
        <v>15</v>
      </c>
      <c r="K174" s="3">
        <v>334</v>
      </c>
    </row>
    <row r="175" spans="1:11" ht="16.5" customHeight="1" thickBot="1">
      <c r="A175" s="20">
        <f t="shared" si="4"/>
        <v>2008</v>
      </c>
      <c r="B175" s="20">
        <f t="shared" si="5"/>
        <v>11</v>
      </c>
      <c r="C175" s="18">
        <v>168</v>
      </c>
      <c r="D175" s="9">
        <v>39769</v>
      </c>
      <c r="E175" s="3" t="s">
        <v>141</v>
      </c>
      <c r="F175" s="3" t="s">
        <v>117</v>
      </c>
      <c r="G175" s="3"/>
      <c r="H175" s="15">
        <v>600.54999999999995</v>
      </c>
      <c r="I175" s="3" t="s">
        <v>19</v>
      </c>
      <c r="J175" s="3" t="s">
        <v>27</v>
      </c>
      <c r="K175" s="3">
        <v>108</v>
      </c>
    </row>
    <row r="176" spans="1:11" ht="16.5" customHeight="1">
      <c r="A176" s="20">
        <f t="shared" si="4"/>
        <v>2008</v>
      </c>
      <c r="B176" s="20">
        <f t="shared" si="5"/>
        <v>12</v>
      </c>
      <c r="C176" s="18">
        <v>169</v>
      </c>
      <c r="D176" s="9">
        <v>39810</v>
      </c>
      <c r="E176" s="3"/>
      <c r="F176" s="3" t="s">
        <v>254</v>
      </c>
      <c r="G176" s="3"/>
      <c r="H176" s="15">
        <v>850</v>
      </c>
      <c r="I176" s="3" t="s">
        <v>19</v>
      </c>
      <c r="J176" s="3" t="s">
        <v>15</v>
      </c>
      <c r="K176" s="3">
        <v>156</v>
      </c>
    </row>
    <row r="177" spans="1:12" ht="16.5" customHeight="1" thickBot="1">
      <c r="A177" s="20">
        <f t="shared" si="4"/>
        <v>2009</v>
      </c>
      <c r="B177" s="20">
        <f t="shared" si="5"/>
        <v>5</v>
      </c>
      <c r="C177" s="3">
        <v>170</v>
      </c>
      <c r="D177" s="9">
        <v>39935</v>
      </c>
      <c r="E177" s="3"/>
      <c r="F177" s="3" t="s">
        <v>254</v>
      </c>
      <c r="G177" s="3" t="s">
        <v>142</v>
      </c>
      <c r="H177" s="15">
        <v>2500</v>
      </c>
      <c r="I177" s="3" t="s">
        <v>19</v>
      </c>
      <c r="J177" s="3" t="s">
        <v>15</v>
      </c>
      <c r="K177" s="3">
        <v>306</v>
      </c>
    </row>
    <row r="178" spans="1:12" ht="16.5" customHeight="1">
      <c r="A178" s="20">
        <f t="shared" si="4"/>
        <v>2009</v>
      </c>
      <c r="B178" s="20">
        <f t="shared" si="5"/>
        <v>5</v>
      </c>
      <c r="C178" s="18">
        <v>171</v>
      </c>
      <c r="D178" s="9">
        <v>39954</v>
      </c>
      <c r="E178" s="3" t="s">
        <v>143</v>
      </c>
      <c r="F178" s="3" t="s">
        <v>195</v>
      </c>
      <c r="G178" s="3"/>
      <c r="H178" s="15">
        <v>250</v>
      </c>
      <c r="I178" s="3" t="s">
        <v>30</v>
      </c>
      <c r="J178" s="3" t="s">
        <v>27</v>
      </c>
      <c r="K178" s="3">
        <v>308</v>
      </c>
    </row>
    <row r="179" spans="1:12" ht="16.5" customHeight="1" thickBot="1">
      <c r="A179" s="20">
        <f t="shared" si="4"/>
        <v>2009</v>
      </c>
      <c r="B179" s="20">
        <f t="shared" si="5"/>
        <v>1</v>
      </c>
      <c r="C179" s="3">
        <v>172</v>
      </c>
      <c r="D179" s="9">
        <v>39814</v>
      </c>
      <c r="E179" s="3" t="s">
        <v>126</v>
      </c>
      <c r="F179" s="3" t="s">
        <v>286</v>
      </c>
      <c r="G179" s="3"/>
      <c r="H179" s="15">
        <v>319.58999999999997</v>
      </c>
      <c r="I179" s="3" t="s">
        <v>30</v>
      </c>
      <c r="J179" s="3" t="s">
        <v>27</v>
      </c>
      <c r="K179" s="3">
        <v>184</v>
      </c>
      <c r="L179" s="1">
        <v>166550808</v>
      </c>
    </row>
    <row r="180" spans="1:12" ht="16.5" customHeight="1">
      <c r="A180" s="20">
        <f t="shared" si="4"/>
        <v>2009</v>
      </c>
      <c r="B180" s="20">
        <f t="shared" si="5"/>
        <v>1</v>
      </c>
      <c r="C180" s="18">
        <v>173</v>
      </c>
      <c r="D180" s="9">
        <v>39814</v>
      </c>
      <c r="E180" s="3" t="s">
        <v>126</v>
      </c>
      <c r="F180" s="3" t="s">
        <v>286</v>
      </c>
      <c r="G180" s="3"/>
      <c r="H180" s="15">
        <v>943.80499999999995</v>
      </c>
      <c r="I180" s="3" t="s">
        <v>30</v>
      </c>
      <c r="J180" s="3" t="s">
        <v>27</v>
      </c>
      <c r="K180" s="3">
        <v>184</v>
      </c>
      <c r="L180" s="1">
        <v>101672359</v>
      </c>
    </row>
    <row r="181" spans="1:12" ht="16.5" customHeight="1" thickBot="1">
      <c r="A181" s="20">
        <f t="shared" si="4"/>
        <v>2009</v>
      </c>
      <c r="B181" s="20">
        <f t="shared" si="5"/>
        <v>1</v>
      </c>
      <c r="C181" s="3">
        <v>174</v>
      </c>
      <c r="D181" s="9">
        <v>39814</v>
      </c>
      <c r="E181" s="3" t="s">
        <v>126</v>
      </c>
      <c r="F181" s="3" t="s">
        <v>286</v>
      </c>
      <c r="G181" s="3"/>
      <c r="H181" s="15">
        <v>71</v>
      </c>
      <c r="I181" s="3" t="s">
        <v>30</v>
      </c>
      <c r="J181" s="3" t="s">
        <v>27</v>
      </c>
      <c r="K181" s="3">
        <v>184</v>
      </c>
      <c r="L181" s="1">
        <v>101672360</v>
      </c>
    </row>
    <row r="182" spans="1:12" ht="16.5" customHeight="1">
      <c r="A182" s="20">
        <f t="shared" si="4"/>
        <v>2009</v>
      </c>
      <c r="B182" s="20">
        <f t="shared" si="5"/>
        <v>1</v>
      </c>
      <c r="C182" s="18">
        <v>175</v>
      </c>
      <c r="D182" s="9">
        <v>39815</v>
      </c>
      <c r="E182" s="3" t="s">
        <v>126</v>
      </c>
      <c r="F182" s="3" t="s">
        <v>286</v>
      </c>
      <c r="G182" s="3"/>
      <c r="H182" s="15">
        <v>96.71</v>
      </c>
      <c r="I182" s="3" t="s">
        <v>30</v>
      </c>
      <c r="J182" s="3" t="s">
        <v>27</v>
      </c>
      <c r="K182" s="3">
        <v>185</v>
      </c>
      <c r="L182" s="1">
        <v>101671887</v>
      </c>
    </row>
    <row r="183" spans="1:12" ht="16.5" customHeight="1" thickBot="1">
      <c r="A183" s="20">
        <f t="shared" si="4"/>
        <v>2009</v>
      </c>
      <c r="B183" s="20">
        <f t="shared" si="5"/>
        <v>1</v>
      </c>
      <c r="C183" s="3">
        <v>176</v>
      </c>
      <c r="D183" s="9">
        <v>39816</v>
      </c>
      <c r="E183" s="3" t="s">
        <v>126</v>
      </c>
      <c r="F183" s="3" t="s">
        <v>286</v>
      </c>
      <c r="G183" s="3"/>
      <c r="H183" s="15">
        <v>279.27699999999999</v>
      </c>
      <c r="I183" s="3" t="s">
        <v>30</v>
      </c>
      <c r="J183" s="3" t="s">
        <v>27</v>
      </c>
      <c r="K183" s="3">
        <v>186</v>
      </c>
      <c r="L183" s="1">
        <v>101671886</v>
      </c>
    </row>
    <row r="184" spans="1:12" ht="16.5" customHeight="1">
      <c r="A184" s="20">
        <f t="shared" si="4"/>
        <v>2009</v>
      </c>
      <c r="B184" s="20">
        <f t="shared" si="5"/>
        <v>1</v>
      </c>
      <c r="C184" s="18">
        <v>177</v>
      </c>
      <c r="D184" s="9">
        <v>39817</v>
      </c>
      <c r="E184" s="3" t="s">
        <v>126</v>
      </c>
      <c r="F184" s="3" t="s">
        <v>286</v>
      </c>
      <c r="G184" s="3"/>
      <c r="H184" s="15">
        <v>186.53</v>
      </c>
      <c r="I184" s="3" t="s">
        <v>30</v>
      </c>
      <c r="J184" s="3" t="s">
        <v>27</v>
      </c>
      <c r="K184" s="3">
        <v>187</v>
      </c>
      <c r="L184" s="1">
        <v>101672376</v>
      </c>
    </row>
    <row r="185" spans="1:12" ht="16.5" customHeight="1" thickBot="1">
      <c r="A185" s="20">
        <f t="shared" si="4"/>
        <v>2008</v>
      </c>
      <c r="B185" s="20">
        <f t="shared" si="5"/>
        <v>12</v>
      </c>
      <c r="C185" s="3">
        <v>178</v>
      </c>
      <c r="D185" s="9">
        <v>39783</v>
      </c>
      <c r="E185" s="3" t="s">
        <v>144</v>
      </c>
      <c r="F185" s="3" t="s">
        <v>286</v>
      </c>
      <c r="G185" s="3"/>
      <c r="H185" s="15">
        <v>31</v>
      </c>
      <c r="I185" s="3" t="s">
        <v>30</v>
      </c>
      <c r="J185" s="3" t="s">
        <v>27</v>
      </c>
      <c r="K185" s="3">
        <v>130</v>
      </c>
      <c r="L185" s="1">
        <v>184777738</v>
      </c>
    </row>
    <row r="186" spans="1:12" ht="16.5" customHeight="1" thickBot="1">
      <c r="A186" s="20">
        <f t="shared" si="4"/>
        <v>2008</v>
      </c>
      <c r="B186" s="20">
        <f t="shared" si="5"/>
        <v>12</v>
      </c>
      <c r="C186" s="18">
        <v>179</v>
      </c>
      <c r="D186" s="9">
        <v>39783</v>
      </c>
      <c r="E186" s="3" t="s">
        <v>145</v>
      </c>
      <c r="F186" s="3" t="s">
        <v>286</v>
      </c>
      <c r="G186" s="3"/>
      <c r="H186" s="15">
        <v>25</v>
      </c>
      <c r="I186" s="3" t="s">
        <v>30</v>
      </c>
      <c r="J186" s="3" t="s">
        <v>27</v>
      </c>
      <c r="K186" s="3">
        <v>130</v>
      </c>
      <c r="L186" s="1">
        <v>111024444</v>
      </c>
    </row>
    <row r="187" spans="1:12" ht="16.5" customHeight="1">
      <c r="A187" s="20">
        <f t="shared" si="4"/>
        <v>2008</v>
      </c>
      <c r="B187" s="20">
        <f t="shared" si="5"/>
        <v>12</v>
      </c>
      <c r="C187" s="18">
        <v>180</v>
      </c>
      <c r="D187" s="9">
        <v>39804</v>
      </c>
      <c r="E187" s="3" t="s">
        <v>126</v>
      </c>
      <c r="F187" s="3" t="s">
        <v>286</v>
      </c>
      <c r="G187" s="3"/>
      <c r="H187" s="15">
        <v>276.25</v>
      </c>
      <c r="I187" s="3" t="s">
        <v>19</v>
      </c>
      <c r="J187" s="3" t="s">
        <v>27</v>
      </c>
      <c r="K187" s="3">
        <v>130</v>
      </c>
      <c r="L187" s="1">
        <v>1616550808</v>
      </c>
    </row>
    <row r="188" spans="1:12" ht="16.5" customHeight="1" thickBot="1">
      <c r="A188" s="20">
        <f t="shared" si="4"/>
        <v>2008</v>
      </c>
      <c r="B188" s="20">
        <f t="shared" si="5"/>
        <v>12</v>
      </c>
      <c r="C188" s="3">
        <v>181</v>
      </c>
      <c r="D188" s="9">
        <v>39805</v>
      </c>
      <c r="E188" s="3" t="s">
        <v>126</v>
      </c>
      <c r="F188" s="3" t="s">
        <v>286</v>
      </c>
      <c r="G188" s="3" t="s">
        <v>146</v>
      </c>
      <c r="H188" s="15">
        <v>149.96</v>
      </c>
      <c r="I188" s="3" t="s">
        <v>146</v>
      </c>
      <c r="J188" s="3" t="s">
        <v>27</v>
      </c>
      <c r="K188" s="3">
        <v>131</v>
      </c>
      <c r="L188" s="1">
        <v>1016723763</v>
      </c>
    </row>
    <row r="189" spans="1:12" ht="16.5" customHeight="1">
      <c r="A189" s="20">
        <f t="shared" si="4"/>
        <v>2008</v>
      </c>
      <c r="B189" s="20">
        <f t="shared" si="5"/>
        <v>12</v>
      </c>
      <c r="C189" s="18">
        <v>182</v>
      </c>
      <c r="D189" s="9">
        <v>39806</v>
      </c>
      <c r="E189" s="3" t="s">
        <v>126</v>
      </c>
      <c r="F189" s="3" t="s">
        <v>286</v>
      </c>
      <c r="G189" s="3" t="s">
        <v>146</v>
      </c>
      <c r="H189" s="15">
        <v>93.438000000000002</v>
      </c>
      <c r="I189" s="3" t="s">
        <v>146</v>
      </c>
      <c r="J189" s="3" t="s">
        <v>27</v>
      </c>
      <c r="K189" s="3">
        <v>132</v>
      </c>
      <c r="L189" s="1">
        <v>101671887</v>
      </c>
    </row>
    <row r="190" spans="1:12" ht="16.5" customHeight="1" thickBot="1">
      <c r="A190" s="20">
        <f t="shared" si="4"/>
        <v>2008</v>
      </c>
      <c r="B190" s="20">
        <f t="shared" si="5"/>
        <v>12</v>
      </c>
      <c r="C190" s="3">
        <v>183</v>
      </c>
      <c r="D190" s="9">
        <v>39807</v>
      </c>
      <c r="E190" s="3" t="s">
        <v>126</v>
      </c>
      <c r="F190" s="3" t="s">
        <v>286</v>
      </c>
      <c r="G190" s="3" t="s">
        <v>146</v>
      </c>
      <c r="H190" s="15">
        <v>627.54999999999995</v>
      </c>
      <c r="I190" s="3" t="s">
        <v>146</v>
      </c>
      <c r="J190" s="3" t="s">
        <v>27</v>
      </c>
      <c r="K190" s="3">
        <v>133</v>
      </c>
      <c r="L190" s="1">
        <v>101672359</v>
      </c>
    </row>
    <row r="191" spans="1:12" ht="16.5" customHeight="1">
      <c r="A191" s="20">
        <f t="shared" si="4"/>
        <v>2008</v>
      </c>
      <c r="B191" s="20">
        <f t="shared" si="5"/>
        <v>12</v>
      </c>
      <c r="C191" s="18">
        <v>184</v>
      </c>
      <c r="D191" s="9">
        <v>39808</v>
      </c>
      <c r="E191" s="3" t="s">
        <v>126</v>
      </c>
      <c r="F191" s="3" t="s">
        <v>286</v>
      </c>
      <c r="G191" s="3" t="s">
        <v>146</v>
      </c>
      <c r="H191" s="15">
        <v>144.15199999999999</v>
      </c>
      <c r="I191" s="3" t="s">
        <v>146</v>
      </c>
      <c r="J191" s="3" t="s">
        <v>27</v>
      </c>
      <c r="K191" s="3">
        <v>134</v>
      </c>
      <c r="L191" s="1">
        <v>101671886</v>
      </c>
    </row>
    <row r="192" spans="1:12" ht="16.5" customHeight="1" thickBot="1">
      <c r="A192" s="20">
        <f t="shared" si="4"/>
        <v>2008</v>
      </c>
      <c r="B192" s="20">
        <f t="shared" si="5"/>
        <v>12</v>
      </c>
      <c r="C192" s="3">
        <v>185</v>
      </c>
      <c r="D192" s="9">
        <v>39809</v>
      </c>
      <c r="E192" s="3" t="s">
        <v>126</v>
      </c>
      <c r="F192" s="3" t="s">
        <v>286</v>
      </c>
      <c r="G192" s="3" t="s">
        <v>146</v>
      </c>
      <c r="H192" s="15">
        <v>273.98700000000002</v>
      </c>
      <c r="I192" s="3" t="s">
        <v>146</v>
      </c>
      <c r="J192" s="3" t="s">
        <v>27</v>
      </c>
      <c r="K192" s="3">
        <v>135</v>
      </c>
      <c r="L192" s="1">
        <v>101672360</v>
      </c>
    </row>
    <row r="193" spans="1:12" ht="16.5" customHeight="1">
      <c r="A193" s="20">
        <f t="shared" si="4"/>
        <v>2008</v>
      </c>
      <c r="B193" s="20">
        <f t="shared" si="5"/>
        <v>11</v>
      </c>
      <c r="C193" s="18">
        <v>186</v>
      </c>
      <c r="D193" s="9">
        <v>39772</v>
      </c>
      <c r="E193" s="3" t="s">
        <v>126</v>
      </c>
      <c r="F193" s="3" t="s">
        <v>286</v>
      </c>
      <c r="G193" s="3" t="s">
        <v>147</v>
      </c>
      <c r="H193" s="15">
        <v>263.89</v>
      </c>
      <c r="I193" s="3" t="s">
        <v>19</v>
      </c>
      <c r="J193" s="3" t="s">
        <v>27</v>
      </c>
      <c r="K193" s="3">
        <v>111</v>
      </c>
      <c r="L193" s="1">
        <v>1616550808</v>
      </c>
    </row>
    <row r="194" spans="1:12" ht="16.5" customHeight="1" thickBot="1">
      <c r="A194" s="20">
        <f t="shared" si="4"/>
        <v>2008</v>
      </c>
      <c r="B194" s="20">
        <f t="shared" si="5"/>
        <v>11</v>
      </c>
      <c r="C194" s="3">
        <v>187</v>
      </c>
      <c r="D194" s="9">
        <v>39773</v>
      </c>
      <c r="E194" s="3" t="s">
        <v>126</v>
      </c>
      <c r="F194" s="3" t="s">
        <v>286</v>
      </c>
      <c r="G194" s="3"/>
      <c r="H194" s="15">
        <v>140.47</v>
      </c>
      <c r="I194" s="3" t="s">
        <v>146</v>
      </c>
      <c r="J194" s="3" t="s">
        <v>27</v>
      </c>
      <c r="K194" s="3"/>
      <c r="L194" s="1">
        <v>101672376</v>
      </c>
    </row>
    <row r="195" spans="1:12" ht="16.5" customHeight="1">
      <c r="A195" s="20">
        <f t="shared" si="4"/>
        <v>2008</v>
      </c>
      <c r="B195" s="20">
        <f t="shared" si="5"/>
        <v>11</v>
      </c>
      <c r="C195" s="18">
        <v>188</v>
      </c>
      <c r="D195" s="9">
        <v>39774</v>
      </c>
      <c r="E195" s="3" t="s">
        <v>126</v>
      </c>
      <c r="F195" s="3" t="s">
        <v>286</v>
      </c>
      <c r="G195" s="3"/>
      <c r="H195" s="15">
        <v>320.96499999999997</v>
      </c>
      <c r="I195" s="3" t="s">
        <v>146</v>
      </c>
      <c r="J195" s="3" t="s">
        <v>27</v>
      </c>
      <c r="K195" s="3"/>
      <c r="L195" s="1">
        <v>101671886</v>
      </c>
    </row>
    <row r="196" spans="1:12" ht="16.5" customHeight="1" thickBot="1">
      <c r="A196" s="20">
        <f t="shared" si="4"/>
        <v>2008</v>
      </c>
      <c r="B196" s="20">
        <f t="shared" si="5"/>
        <v>11</v>
      </c>
      <c r="C196" s="3">
        <v>189</v>
      </c>
      <c r="D196" s="9">
        <v>39775</v>
      </c>
      <c r="E196" s="3" t="s">
        <v>126</v>
      </c>
      <c r="F196" s="3" t="s">
        <v>286</v>
      </c>
      <c r="G196" s="3"/>
      <c r="H196" s="15">
        <v>363.86</v>
      </c>
      <c r="I196" s="3" t="s">
        <v>146</v>
      </c>
      <c r="J196" s="3" t="s">
        <v>27</v>
      </c>
      <c r="K196" s="3"/>
      <c r="L196" s="1">
        <v>101672360</v>
      </c>
    </row>
    <row r="197" spans="1:12" ht="16.5" customHeight="1" thickBot="1">
      <c r="A197" s="20">
        <f t="shared" si="4"/>
        <v>2008</v>
      </c>
      <c r="B197" s="20">
        <f t="shared" si="5"/>
        <v>11</v>
      </c>
      <c r="C197" s="18">
        <v>190</v>
      </c>
      <c r="D197" s="9">
        <v>39776</v>
      </c>
      <c r="E197" s="3" t="s">
        <v>126</v>
      </c>
      <c r="F197" s="3" t="s">
        <v>286</v>
      </c>
      <c r="G197" s="3"/>
      <c r="H197" s="15">
        <v>1294.4970000000001</v>
      </c>
      <c r="I197" s="3" t="s">
        <v>146</v>
      </c>
      <c r="J197" s="3" t="s">
        <v>27</v>
      </c>
      <c r="K197" s="3"/>
      <c r="L197" s="1">
        <v>101672359</v>
      </c>
    </row>
    <row r="198" spans="1:12" ht="16.5" customHeight="1">
      <c r="A198" s="20">
        <f t="shared" si="4"/>
        <v>2008</v>
      </c>
      <c r="B198" s="20">
        <f t="shared" si="5"/>
        <v>11</v>
      </c>
      <c r="C198" s="18">
        <v>191</v>
      </c>
      <c r="D198" s="9">
        <v>39777</v>
      </c>
      <c r="E198" s="3" t="s">
        <v>126</v>
      </c>
      <c r="F198" s="3" t="s">
        <v>286</v>
      </c>
      <c r="G198" s="3"/>
      <c r="H198" s="15">
        <v>151.57</v>
      </c>
      <c r="I198" s="3" t="s">
        <v>146</v>
      </c>
      <c r="J198" s="3" t="s">
        <v>27</v>
      </c>
      <c r="K198" s="3"/>
      <c r="L198" s="1">
        <v>101671887</v>
      </c>
    </row>
    <row r="199" spans="1:12" ht="16.5" customHeight="1" thickBot="1">
      <c r="A199" s="20">
        <f t="shared" si="4"/>
        <v>2008</v>
      </c>
      <c r="B199" s="20">
        <f t="shared" si="5"/>
        <v>11</v>
      </c>
      <c r="C199" s="3">
        <v>192</v>
      </c>
      <c r="D199" s="9">
        <v>39778</v>
      </c>
      <c r="E199" s="3" t="s">
        <v>126</v>
      </c>
      <c r="F199" s="3" t="s">
        <v>286</v>
      </c>
      <c r="G199" s="3"/>
      <c r="H199" s="15">
        <v>141.27699999999999</v>
      </c>
      <c r="I199" s="3" t="s">
        <v>146</v>
      </c>
      <c r="J199" s="3" t="s">
        <v>27</v>
      </c>
      <c r="K199" s="3"/>
      <c r="L199" s="1">
        <v>101672376</v>
      </c>
    </row>
    <row r="200" spans="1:12" ht="16.5" customHeight="1">
      <c r="A200" s="20">
        <f t="shared" si="4"/>
        <v>2008</v>
      </c>
      <c r="B200" s="20">
        <f t="shared" si="5"/>
        <v>11</v>
      </c>
      <c r="C200" s="18">
        <v>193</v>
      </c>
      <c r="D200" s="9">
        <v>39779</v>
      </c>
      <c r="E200" s="3" t="s">
        <v>126</v>
      </c>
      <c r="F200" s="3" t="s">
        <v>286</v>
      </c>
      <c r="G200" s="3"/>
      <c r="H200" s="15">
        <v>264.78699999999998</v>
      </c>
      <c r="I200" s="3" t="s">
        <v>146</v>
      </c>
      <c r="J200" s="3" t="s">
        <v>27</v>
      </c>
      <c r="K200" s="3"/>
      <c r="L200" s="1">
        <v>101671886</v>
      </c>
    </row>
    <row r="201" spans="1:12" ht="16.5" customHeight="1" thickBot="1">
      <c r="A201" s="20">
        <f t="shared" ref="A201:A264" si="6">YEAR(D201)</f>
        <v>2009</v>
      </c>
      <c r="B201" s="20">
        <f t="shared" ref="B201:B264" si="7">MONTH(D201)</f>
        <v>2</v>
      </c>
      <c r="C201" s="3">
        <v>194</v>
      </c>
      <c r="D201" s="9">
        <v>39845</v>
      </c>
      <c r="E201" s="3" t="s">
        <v>126</v>
      </c>
      <c r="F201" s="3" t="s">
        <v>286</v>
      </c>
      <c r="G201" s="3"/>
      <c r="H201" s="15">
        <v>269.67</v>
      </c>
      <c r="I201" s="3" t="s">
        <v>146</v>
      </c>
      <c r="J201" s="3" t="s">
        <v>27</v>
      </c>
      <c r="K201" s="3"/>
      <c r="L201" s="1">
        <v>166550808</v>
      </c>
    </row>
    <row r="202" spans="1:12" ht="16.5" customHeight="1">
      <c r="A202" s="20">
        <f t="shared" si="6"/>
        <v>2009</v>
      </c>
      <c r="B202" s="20">
        <f t="shared" si="7"/>
        <v>2</v>
      </c>
      <c r="C202" s="18">
        <v>195</v>
      </c>
      <c r="D202" s="9">
        <v>39846</v>
      </c>
      <c r="E202" s="3" t="s">
        <v>126</v>
      </c>
      <c r="F202" s="3" t="s">
        <v>286</v>
      </c>
      <c r="G202" s="3"/>
      <c r="H202" s="15">
        <v>1075.192</v>
      </c>
      <c r="I202" s="3" t="s">
        <v>146</v>
      </c>
      <c r="J202" s="3" t="s">
        <v>27</v>
      </c>
      <c r="K202" s="3"/>
      <c r="L202" s="1">
        <v>101672359</v>
      </c>
    </row>
    <row r="203" spans="1:12" ht="16.5" customHeight="1" thickBot="1">
      <c r="A203" s="20">
        <f t="shared" si="6"/>
        <v>2009</v>
      </c>
      <c r="B203" s="20">
        <f t="shared" si="7"/>
        <v>2</v>
      </c>
      <c r="C203" s="3">
        <v>196</v>
      </c>
      <c r="D203" s="9">
        <v>39847</v>
      </c>
      <c r="E203" s="3" t="s">
        <v>126</v>
      </c>
      <c r="F203" s="3" t="s">
        <v>286</v>
      </c>
      <c r="G203" s="3"/>
      <c r="H203" s="15">
        <v>113.96</v>
      </c>
      <c r="I203" s="3" t="s">
        <v>146</v>
      </c>
      <c r="J203" s="3" t="s">
        <v>27</v>
      </c>
      <c r="K203" s="3"/>
      <c r="L203" s="1">
        <v>101671887</v>
      </c>
    </row>
    <row r="204" spans="1:12" ht="16.5" customHeight="1">
      <c r="A204" s="20">
        <f t="shared" si="6"/>
        <v>2009</v>
      </c>
      <c r="B204" s="20">
        <f t="shared" si="7"/>
        <v>2</v>
      </c>
      <c r="C204" s="18">
        <v>197</v>
      </c>
      <c r="D204" s="9">
        <v>39848</v>
      </c>
      <c r="E204" s="3" t="s">
        <v>126</v>
      </c>
      <c r="F204" s="3" t="s">
        <v>286</v>
      </c>
      <c r="G204" s="3"/>
      <c r="H204" s="15">
        <v>233</v>
      </c>
      <c r="I204" s="3" t="s">
        <v>146</v>
      </c>
      <c r="J204" s="3" t="s">
        <v>27</v>
      </c>
      <c r="K204" s="3"/>
      <c r="L204" s="1">
        <v>1016723360</v>
      </c>
    </row>
    <row r="205" spans="1:12" ht="16.5" customHeight="1" thickBot="1">
      <c r="A205" s="20">
        <f t="shared" si="6"/>
        <v>2009</v>
      </c>
      <c r="B205" s="20">
        <f t="shared" si="7"/>
        <v>4</v>
      </c>
      <c r="C205" s="3">
        <v>198</v>
      </c>
      <c r="D205" s="9">
        <v>39904</v>
      </c>
      <c r="E205" s="3" t="s">
        <v>126</v>
      </c>
      <c r="F205" s="3" t="s">
        <v>286</v>
      </c>
      <c r="G205" s="3"/>
      <c r="H205" s="15">
        <v>568.80999999999995</v>
      </c>
      <c r="I205" s="3" t="s">
        <v>146</v>
      </c>
      <c r="J205" s="3" t="s">
        <v>27</v>
      </c>
      <c r="K205" s="3"/>
      <c r="L205" s="1">
        <v>166550808</v>
      </c>
    </row>
    <row r="206" spans="1:12" ht="16.5" customHeight="1">
      <c r="A206" s="20">
        <f t="shared" si="6"/>
        <v>2009</v>
      </c>
      <c r="B206" s="20">
        <f t="shared" si="7"/>
        <v>4</v>
      </c>
      <c r="C206" s="18">
        <v>199</v>
      </c>
      <c r="D206" s="9">
        <v>39905</v>
      </c>
      <c r="E206" s="3" t="s">
        <v>126</v>
      </c>
      <c r="F206" s="3" t="s">
        <v>286</v>
      </c>
      <c r="G206" s="3"/>
      <c r="H206" s="15">
        <v>1341.93</v>
      </c>
      <c r="I206" s="3" t="s">
        <v>146</v>
      </c>
      <c r="J206" s="3" t="s">
        <v>27</v>
      </c>
      <c r="K206" s="3"/>
      <c r="L206" s="1">
        <v>101672359</v>
      </c>
    </row>
    <row r="207" spans="1:12" ht="16.5" customHeight="1" thickBot="1">
      <c r="A207" s="20">
        <f t="shared" si="6"/>
        <v>2009</v>
      </c>
      <c r="B207" s="20">
        <f t="shared" si="7"/>
        <v>4</v>
      </c>
      <c r="C207" s="3">
        <v>200</v>
      </c>
      <c r="D207" s="9">
        <v>39906</v>
      </c>
      <c r="E207" s="3" t="s">
        <v>126</v>
      </c>
      <c r="F207" s="3" t="s">
        <v>286</v>
      </c>
      <c r="G207" s="3"/>
      <c r="H207" s="15">
        <v>105.858</v>
      </c>
      <c r="I207" s="3" t="s">
        <v>146</v>
      </c>
      <c r="J207" s="3" t="s">
        <v>27</v>
      </c>
      <c r="K207" s="3"/>
      <c r="L207" s="1">
        <v>101672376</v>
      </c>
    </row>
    <row r="208" spans="1:12" ht="16.5" customHeight="1" thickBot="1">
      <c r="A208" s="20">
        <f t="shared" si="6"/>
        <v>2009</v>
      </c>
      <c r="B208" s="20">
        <f t="shared" si="7"/>
        <v>4</v>
      </c>
      <c r="C208" s="18">
        <v>201</v>
      </c>
      <c r="D208" s="9">
        <v>39907</v>
      </c>
      <c r="E208" s="3" t="s">
        <v>126</v>
      </c>
      <c r="F208" s="3" t="s">
        <v>286</v>
      </c>
      <c r="G208" s="3"/>
      <c r="H208" s="15">
        <v>216.37299999999999</v>
      </c>
      <c r="I208" s="3" t="s">
        <v>146</v>
      </c>
      <c r="J208" s="3" t="s">
        <v>27</v>
      </c>
      <c r="K208" s="3"/>
      <c r="L208" s="1">
        <v>101671886</v>
      </c>
    </row>
    <row r="209" spans="1:12" ht="16.5" customHeight="1">
      <c r="A209" s="20">
        <f t="shared" si="6"/>
        <v>2009</v>
      </c>
      <c r="B209" s="20">
        <f t="shared" si="7"/>
        <v>4</v>
      </c>
      <c r="C209" s="18">
        <v>202</v>
      </c>
      <c r="D209" s="9">
        <v>39908</v>
      </c>
      <c r="E209" s="3" t="s">
        <v>126</v>
      </c>
      <c r="F209" s="3" t="s">
        <v>286</v>
      </c>
      <c r="G209" s="3"/>
      <c r="H209" s="15">
        <v>109.595</v>
      </c>
      <c r="I209" s="3" t="s">
        <v>146</v>
      </c>
      <c r="J209" s="3" t="s">
        <v>27</v>
      </c>
      <c r="K209" s="3"/>
      <c r="L209" s="1">
        <v>101672360</v>
      </c>
    </row>
    <row r="210" spans="1:12" ht="16.5" customHeight="1" thickBot="1">
      <c r="A210" s="20">
        <f t="shared" si="6"/>
        <v>2009</v>
      </c>
      <c r="B210" s="20">
        <f t="shared" si="7"/>
        <v>4</v>
      </c>
      <c r="C210" s="3">
        <v>203</v>
      </c>
      <c r="D210" s="9">
        <v>39909</v>
      </c>
      <c r="E210" s="3" t="s">
        <v>126</v>
      </c>
      <c r="F210" s="3" t="s">
        <v>286</v>
      </c>
      <c r="G210" s="3"/>
      <c r="H210" s="15">
        <v>97.405000000000001</v>
      </c>
      <c r="I210" s="3" t="s">
        <v>146</v>
      </c>
      <c r="J210" s="3" t="s">
        <v>27</v>
      </c>
      <c r="K210" s="3"/>
      <c r="L210" s="1">
        <v>101671887</v>
      </c>
    </row>
    <row r="211" spans="1:12" ht="16.5" customHeight="1">
      <c r="A211" s="20">
        <f t="shared" si="6"/>
        <v>2008</v>
      </c>
      <c r="B211" s="20">
        <f t="shared" si="7"/>
        <v>8</v>
      </c>
      <c r="C211" s="18">
        <v>204</v>
      </c>
      <c r="D211" s="9">
        <v>39661</v>
      </c>
      <c r="E211" s="3" t="s">
        <v>144</v>
      </c>
      <c r="F211" s="3" t="s">
        <v>286</v>
      </c>
      <c r="G211" s="3"/>
      <c r="H211" s="15">
        <v>5.98</v>
      </c>
      <c r="I211" s="3" t="s">
        <v>146</v>
      </c>
      <c r="J211" s="3" t="s">
        <v>27</v>
      </c>
      <c r="K211" s="3"/>
      <c r="L211" s="1">
        <v>184777738</v>
      </c>
    </row>
    <row r="212" spans="1:12" ht="16.5" customHeight="1" thickBot="1">
      <c r="A212" s="20">
        <f t="shared" si="6"/>
        <v>2008</v>
      </c>
      <c r="B212" s="20">
        <f t="shared" si="7"/>
        <v>9</v>
      </c>
      <c r="C212" s="3">
        <v>205</v>
      </c>
      <c r="D212" s="9">
        <v>39692</v>
      </c>
      <c r="E212" s="3" t="s">
        <v>145</v>
      </c>
      <c r="F212" s="3" t="s">
        <v>286</v>
      </c>
      <c r="G212" s="3"/>
      <c r="H212" s="15">
        <v>105.44</v>
      </c>
      <c r="I212" s="3" t="s">
        <v>146</v>
      </c>
      <c r="J212" s="3" t="s">
        <v>27</v>
      </c>
      <c r="K212" s="3"/>
      <c r="L212" s="1">
        <v>111024444</v>
      </c>
    </row>
    <row r="213" spans="1:12" ht="16.5" customHeight="1">
      <c r="A213" s="20">
        <f t="shared" si="6"/>
        <v>2008</v>
      </c>
      <c r="B213" s="20">
        <f t="shared" si="7"/>
        <v>9</v>
      </c>
      <c r="C213" s="18">
        <v>206</v>
      </c>
      <c r="D213" s="9">
        <v>39692</v>
      </c>
      <c r="E213" s="3" t="s">
        <v>126</v>
      </c>
      <c r="F213" s="3" t="s">
        <v>286</v>
      </c>
      <c r="G213" s="3"/>
      <c r="H213" s="15">
        <v>1484.3</v>
      </c>
      <c r="I213" s="3" t="s">
        <v>146</v>
      </c>
      <c r="J213" s="3" t="s">
        <v>27</v>
      </c>
      <c r="K213" s="3"/>
      <c r="L213" s="1">
        <v>101672359</v>
      </c>
    </row>
    <row r="214" spans="1:12" ht="16.5" customHeight="1" thickBot="1">
      <c r="A214" s="20">
        <f t="shared" si="6"/>
        <v>2008</v>
      </c>
      <c r="B214" s="20">
        <f t="shared" si="7"/>
        <v>9</v>
      </c>
      <c r="C214" s="3">
        <v>207</v>
      </c>
      <c r="D214" s="9">
        <v>39692</v>
      </c>
      <c r="E214" s="3" t="s">
        <v>126</v>
      </c>
      <c r="F214" s="3" t="s">
        <v>286</v>
      </c>
      <c r="G214" s="3"/>
      <c r="H214" s="15">
        <v>321.65499999999997</v>
      </c>
      <c r="I214" s="3" t="s">
        <v>146</v>
      </c>
      <c r="J214" s="3" t="s">
        <v>27</v>
      </c>
      <c r="K214" s="3"/>
      <c r="L214" s="1">
        <v>101672360</v>
      </c>
    </row>
    <row r="215" spans="1:12" ht="16.5" customHeight="1">
      <c r="A215" s="20">
        <f t="shared" si="6"/>
        <v>2008</v>
      </c>
      <c r="B215" s="20">
        <f t="shared" si="7"/>
        <v>9</v>
      </c>
      <c r="C215" s="18">
        <v>208</v>
      </c>
      <c r="D215" s="9">
        <v>39692</v>
      </c>
      <c r="E215" s="3" t="s">
        <v>126</v>
      </c>
      <c r="F215" s="3" t="s">
        <v>286</v>
      </c>
      <c r="G215" s="3"/>
      <c r="H215" s="15">
        <v>178.078</v>
      </c>
      <c r="I215" s="3" t="s">
        <v>146</v>
      </c>
      <c r="J215" s="3" t="s">
        <v>27</v>
      </c>
      <c r="K215" s="3"/>
      <c r="L215" s="1">
        <v>101672376</v>
      </c>
    </row>
    <row r="216" spans="1:12" ht="16.5" customHeight="1" thickBot="1">
      <c r="A216" s="20">
        <f t="shared" si="6"/>
        <v>2008</v>
      </c>
      <c r="B216" s="20">
        <f t="shared" si="7"/>
        <v>9</v>
      </c>
      <c r="C216" s="3">
        <v>209</v>
      </c>
      <c r="D216" s="9">
        <v>39692</v>
      </c>
      <c r="E216" s="3" t="s">
        <v>126</v>
      </c>
      <c r="F216" s="3" t="s">
        <v>286</v>
      </c>
      <c r="G216" s="3"/>
      <c r="H216" s="15">
        <v>125.05</v>
      </c>
      <c r="I216" s="3" t="s">
        <v>146</v>
      </c>
      <c r="J216" s="3" t="s">
        <v>27</v>
      </c>
      <c r="K216" s="3"/>
      <c r="L216" s="1">
        <v>101671887</v>
      </c>
    </row>
    <row r="217" spans="1:12" ht="16.5" customHeight="1">
      <c r="A217" s="20">
        <f t="shared" si="6"/>
        <v>2008</v>
      </c>
      <c r="B217" s="20">
        <f t="shared" si="7"/>
        <v>9</v>
      </c>
      <c r="C217" s="18">
        <v>210</v>
      </c>
      <c r="D217" s="9">
        <v>39692</v>
      </c>
      <c r="E217" s="3" t="s">
        <v>126</v>
      </c>
      <c r="F217" s="3" t="s">
        <v>286</v>
      </c>
      <c r="G217" s="3"/>
      <c r="H217" s="15">
        <v>267.31700000000001</v>
      </c>
      <c r="I217" s="3" t="s">
        <v>146</v>
      </c>
      <c r="J217" s="3" t="s">
        <v>27</v>
      </c>
      <c r="K217" s="3"/>
      <c r="L217" s="1">
        <v>101671886</v>
      </c>
    </row>
    <row r="218" spans="1:12" ht="16.5" customHeight="1" thickBot="1">
      <c r="A218" s="20">
        <f t="shared" si="6"/>
        <v>2008</v>
      </c>
      <c r="B218" s="20">
        <f t="shared" si="7"/>
        <v>5</v>
      </c>
      <c r="C218" s="3">
        <v>211</v>
      </c>
      <c r="D218" s="9">
        <v>39569</v>
      </c>
      <c r="E218" s="3" t="s">
        <v>148</v>
      </c>
      <c r="F218" s="3" t="s">
        <v>286</v>
      </c>
      <c r="G218" s="3"/>
      <c r="H218" s="15">
        <v>383.85</v>
      </c>
      <c r="I218" s="3" t="s">
        <v>19</v>
      </c>
      <c r="J218" s="3" t="s">
        <v>27</v>
      </c>
      <c r="K218" s="3">
        <v>160</v>
      </c>
    </row>
    <row r="219" spans="1:12" ht="16.5" customHeight="1" thickBot="1">
      <c r="A219" s="20">
        <f t="shared" si="6"/>
        <v>2008</v>
      </c>
      <c r="B219" s="20">
        <f t="shared" si="7"/>
        <v>3</v>
      </c>
      <c r="C219" s="18">
        <v>212</v>
      </c>
      <c r="D219" s="9">
        <v>39508</v>
      </c>
      <c r="E219" s="3" t="s">
        <v>148</v>
      </c>
      <c r="F219" s="3" t="s">
        <v>286</v>
      </c>
      <c r="G219" s="3"/>
      <c r="H219" s="15">
        <v>108</v>
      </c>
      <c r="I219" s="3" t="s">
        <v>19</v>
      </c>
      <c r="J219" s="3" t="s">
        <v>27</v>
      </c>
      <c r="K219" s="3"/>
    </row>
    <row r="220" spans="1:12" ht="16.5" customHeight="1">
      <c r="A220" s="20">
        <f t="shared" si="6"/>
        <v>2008</v>
      </c>
      <c r="B220" s="20">
        <f t="shared" si="7"/>
        <v>1</v>
      </c>
      <c r="C220" s="18">
        <v>213</v>
      </c>
      <c r="D220" s="9">
        <v>39448</v>
      </c>
      <c r="E220" s="3" t="s">
        <v>148</v>
      </c>
      <c r="F220" s="3" t="s">
        <v>286</v>
      </c>
      <c r="G220" s="3"/>
      <c r="H220" s="15">
        <v>613.69000000000005</v>
      </c>
      <c r="I220" s="3" t="s">
        <v>19</v>
      </c>
      <c r="J220" s="3" t="s">
        <v>27</v>
      </c>
      <c r="K220" s="3"/>
    </row>
    <row r="221" spans="1:12" ht="16.5" customHeight="1" thickBot="1">
      <c r="A221" s="20">
        <f t="shared" si="6"/>
        <v>2008</v>
      </c>
      <c r="B221" s="20">
        <f t="shared" si="7"/>
        <v>9</v>
      </c>
      <c r="C221" s="3">
        <v>214</v>
      </c>
      <c r="D221" s="9">
        <v>39699</v>
      </c>
      <c r="E221" s="3" t="s">
        <v>149</v>
      </c>
      <c r="F221" s="3" t="s">
        <v>254</v>
      </c>
      <c r="G221" s="3" t="s">
        <v>151</v>
      </c>
      <c r="H221" s="15">
        <v>330</v>
      </c>
      <c r="I221" s="3" t="s">
        <v>11</v>
      </c>
      <c r="J221" s="3" t="s">
        <v>27</v>
      </c>
      <c r="K221" s="3">
        <v>5</v>
      </c>
    </row>
    <row r="222" spans="1:12" ht="16.5" customHeight="1">
      <c r="A222" s="20">
        <f t="shared" si="6"/>
        <v>2008</v>
      </c>
      <c r="B222" s="20">
        <f t="shared" si="7"/>
        <v>12</v>
      </c>
      <c r="C222" s="18">
        <v>215</v>
      </c>
      <c r="D222" s="9">
        <v>39797</v>
      </c>
      <c r="E222" s="3" t="s">
        <v>149</v>
      </c>
      <c r="F222" s="3" t="s">
        <v>254</v>
      </c>
      <c r="G222" s="3" t="s">
        <v>152</v>
      </c>
      <c r="H222" s="15">
        <v>330</v>
      </c>
      <c r="I222" s="3" t="s">
        <v>11</v>
      </c>
      <c r="J222" s="3" t="s">
        <v>27</v>
      </c>
      <c r="K222" s="3">
        <v>138</v>
      </c>
    </row>
    <row r="223" spans="1:12" ht="16.5" customHeight="1" thickBot="1">
      <c r="A223" s="20">
        <f t="shared" si="6"/>
        <v>2009</v>
      </c>
      <c r="B223" s="20">
        <f t="shared" si="7"/>
        <v>2</v>
      </c>
      <c r="C223" s="3">
        <v>216</v>
      </c>
      <c r="D223" s="9">
        <v>39856</v>
      </c>
      <c r="E223" s="3" t="s">
        <v>149</v>
      </c>
      <c r="F223" s="3" t="s">
        <v>254</v>
      </c>
      <c r="G223" s="3" t="s">
        <v>153</v>
      </c>
      <c r="H223" s="15">
        <v>330</v>
      </c>
      <c r="I223" s="3" t="s">
        <v>11</v>
      </c>
      <c r="J223" s="3" t="s">
        <v>27</v>
      </c>
      <c r="K223" s="3">
        <v>206</v>
      </c>
    </row>
    <row r="224" spans="1:12" ht="16.5" customHeight="1">
      <c r="A224" s="20">
        <f t="shared" si="6"/>
        <v>2008</v>
      </c>
      <c r="B224" s="20">
        <f t="shared" si="7"/>
        <v>10</v>
      </c>
      <c r="C224" s="18">
        <v>217</v>
      </c>
      <c r="D224" s="9">
        <v>39734</v>
      </c>
      <c r="E224" s="3" t="s">
        <v>149</v>
      </c>
      <c r="F224" s="3" t="s">
        <v>254</v>
      </c>
      <c r="G224" s="3" t="s">
        <v>154</v>
      </c>
      <c r="H224" s="15">
        <v>330</v>
      </c>
      <c r="I224" s="3" t="s">
        <v>11</v>
      </c>
      <c r="J224" s="3" t="s">
        <v>27</v>
      </c>
      <c r="K224" s="3">
        <v>330</v>
      </c>
    </row>
    <row r="225" spans="1:13" ht="16.5" customHeight="1" thickBot="1">
      <c r="A225" s="20">
        <f t="shared" si="6"/>
        <v>2008</v>
      </c>
      <c r="B225" s="20">
        <f t="shared" si="7"/>
        <v>11</v>
      </c>
      <c r="C225" s="3">
        <v>218</v>
      </c>
      <c r="D225" s="9">
        <v>39757</v>
      </c>
      <c r="E225" s="3"/>
      <c r="F225" s="3" t="s">
        <v>254</v>
      </c>
      <c r="G225" s="3"/>
      <c r="H225" s="15">
        <v>850</v>
      </c>
      <c r="I225" s="3" t="s">
        <v>19</v>
      </c>
      <c r="J225" s="3" t="s">
        <v>15</v>
      </c>
      <c r="K225" s="3">
        <v>91</v>
      </c>
    </row>
    <row r="226" spans="1:13" ht="16.5" customHeight="1">
      <c r="A226" s="20">
        <f t="shared" si="6"/>
        <v>2008</v>
      </c>
      <c r="B226" s="20">
        <f t="shared" si="7"/>
        <v>11</v>
      </c>
      <c r="C226" s="18">
        <v>219</v>
      </c>
      <c r="D226" s="9">
        <v>39757</v>
      </c>
      <c r="E226" s="3"/>
      <c r="F226" s="3" t="s">
        <v>254</v>
      </c>
      <c r="G226" s="3"/>
      <c r="H226" s="15">
        <v>3333</v>
      </c>
      <c r="I226" s="3" t="s">
        <v>19</v>
      </c>
      <c r="J226" s="3" t="s">
        <v>15</v>
      </c>
      <c r="K226" s="3">
        <v>94</v>
      </c>
    </row>
    <row r="227" spans="1:13" ht="16.5" customHeight="1" thickBot="1">
      <c r="A227" s="20">
        <f t="shared" si="6"/>
        <v>2009</v>
      </c>
      <c r="B227" s="20">
        <f t="shared" si="7"/>
        <v>4</v>
      </c>
      <c r="C227" s="3">
        <v>220</v>
      </c>
      <c r="D227" s="9">
        <v>39931</v>
      </c>
      <c r="E227" s="3" t="s">
        <v>155</v>
      </c>
      <c r="F227" s="3" t="s">
        <v>156</v>
      </c>
      <c r="G227" s="3" t="s">
        <v>157</v>
      </c>
      <c r="H227" s="15">
        <v>871.8</v>
      </c>
      <c r="I227" s="3" t="s">
        <v>19</v>
      </c>
      <c r="J227" s="3" t="s">
        <v>27</v>
      </c>
      <c r="K227" s="3">
        <v>289</v>
      </c>
      <c r="L227" s="17">
        <v>39930</v>
      </c>
      <c r="M227" s="17">
        <v>40294</v>
      </c>
    </row>
    <row r="228" spans="1:13" ht="16.5" customHeight="1">
      <c r="A228" s="20">
        <f t="shared" si="6"/>
        <v>2008</v>
      </c>
      <c r="B228" s="20">
        <f t="shared" si="7"/>
        <v>10</v>
      </c>
      <c r="C228" s="18">
        <v>221</v>
      </c>
      <c r="D228" s="9">
        <v>39742</v>
      </c>
      <c r="E228" s="3" t="s">
        <v>158</v>
      </c>
      <c r="F228" s="3" t="s">
        <v>254</v>
      </c>
      <c r="G228" s="3"/>
      <c r="H228" s="15">
        <v>500</v>
      </c>
      <c r="I228" s="3" t="s">
        <v>19</v>
      </c>
      <c r="J228" s="3" t="s">
        <v>27</v>
      </c>
      <c r="K228" s="3">
        <v>76</v>
      </c>
    </row>
    <row r="229" spans="1:13" ht="16.5" customHeight="1" thickBot="1">
      <c r="A229" s="20">
        <f t="shared" si="6"/>
        <v>2008</v>
      </c>
      <c r="B229" s="20">
        <f t="shared" si="7"/>
        <v>10</v>
      </c>
      <c r="C229" s="3">
        <v>222</v>
      </c>
      <c r="D229" s="9">
        <v>39735</v>
      </c>
      <c r="E229" s="3" t="s">
        <v>159</v>
      </c>
      <c r="F229" s="3" t="s">
        <v>250</v>
      </c>
      <c r="G229" s="3"/>
      <c r="H229" s="15">
        <v>1895</v>
      </c>
      <c r="I229" s="3" t="s">
        <v>30</v>
      </c>
      <c r="J229" s="3" t="s">
        <v>15</v>
      </c>
      <c r="K229" s="3">
        <v>72</v>
      </c>
    </row>
    <row r="230" spans="1:13" ht="16.5" customHeight="1" thickBot="1">
      <c r="A230" s="20">
        <f t="shared" si="6"/>
        <v>2008</v>
      </c>
      <c r="B230" s="20">
        <f t="shared" si="7"/>
        <v>11</v>
      </c>
      <c r="C230" s="18">
        <v>223</v>
      </c>
      <c r="D230" s="9">
        <v>39782</v>
      </c>
      <c r="E230" s="3"/>
      <c r="F230" s="3" t="s">
        <v>254</v>
      </c>
      <c r="G230" s="3"/>
      <c r="H230" s="15">
        <v>850</v>
      </c>
      <c r="I230" s="3" t="s">
        <v>19</v>
      </c>
      <c r="J230" s="3" t="s">
        <v>15</v>
      </c>
      <c r="K230" s="3">
        <v>125</v>
      </c>
    </row>
    <row r="231" spans="1:13" ht="16.5" customHeight="1" thickBot="1">
      <c r="A231" s="20">
        <f t="shared" si="6"/>
        <v>2008</v>
      </c>
      <c r="B231" s="20">
        <f t="shared" si="7"/>
        <v>11</v>
      </c>
      <c r="C231" s="18">
        <v>224</v>
      </c>
      <c r="D231" s="9">
        <v>39767</v>
      </c>
      <c r="E231" s="3"/>
      <c r="F231" s="3" t="s">
        <v>254</v>
      </c>
      <c r="G231" s="3"/>
      <c r="H231" s="15">
        <v>750</v>
      </c>
      <c r="I231" s="3" t="s">
        <v>19</v>
      </c>
      <c r="J231" s="3" t="s">
        <v>15</v>
      </c>
      <c r="K231" s="3">
        <v>103</v>
      </c>
    </row>
    <row r="232" spans="1:13" ht="16.5" customHeight="1">
      <c r="A232" s="20">
        <f t="shared" si="6"/>
        <v>2008</v>
      </c>
      <c r="B232" s="20">
        <f t="shared" si="7"/>
        <v>11</v>
      </c>
      <c r="C232" s="18">
        <v>225</v>
      </c>
      <c r="D232" s="9">
        <v>39762</v>
      </c>
      <c r="E232" s="3"/>
      <c r="F232" s="3" t="s">
        <v>254</v>
      </c>
      <c r="G232" s="3"/>
      <c r="H232" s="15">
        <v>1880</v>
      </c>
      <c r="I232" s="3" t="s">
        <v>19</v>
      </c>
      <c r="J232" s="3" t="s">
        <v>15</v>
      </c>
      <c r="K232" s="3">
        <v>98</v>
      </c>
    </row>
    <row r="233" spans="1:13" ht="16.5" customHeight="1" thickBot="1">
      <c r="A233" s="20">
        <f t="shared" si="6"/>
        <v>2009</v>
      </c>
      <c r="B233" s="20">
        <f t="shared" si="7"/>
        <v>1</v>
      </c>
      <c r="C233" s="3">
        <v>226</v>
      </c>
      <c r="D233" s="9">
        <v>39834</v>
      </c>
      <c r="E233" s="3"/>
      <c r="F233" s="3" t="s">
        <v>254</v>
      </c>
      <c r="G233" s="3"/>
      <c r="H233" s="15">
        <v>2150</v>
      </c>
      <c r="I233" s="3" t="s">
        <v>19</v>
      </c>
      <c r="J233" s="3" t="s">
        <v>15</v>
      </c>
      <c r="K233" s="3">
        <v>185</v>
      </c>
    </row>
    <row r="234" spans="1:13" ht="16.5" customHeight="1">
      <c r="A234" s="20">
        <f t="shared" si="6"/>
        <v>2009</v>
      </c>
      <c r="B234" s="20">
        <f t="shared" si="7"/>
        <v>1</v>
      </c>
      <c r="C234" s="18">
        <v>227</v>
      </c>
      <c r="D234" s="9">
        <v>39843</v>
      </c>
      <c r="E234" s="3"/>
      <c r="F234" s="3" t="s">
        <v>254</v>
      </c>
      <c r="G234" s="3"/>
      <c r="H234" s="15">
        <v>2500</v>
      </c>
      <c r="I234" s="3" t="s">
        <v>19</v>
      </c>
      <c r="J234" s="3" t="s">
        <v>15</v>
      </c>
      <c r="K234" s="3">
        <v>196</v>
      </c>
    </row>
    <row r="235" spans="1:13" ht="16.5" customHeight="1" thickBot="1">
      <c r="A235" s="20">
        <f t="shared" si="6"/>
        <v>2009</v>
      </c>
      <c r="B235" s="20">
        <f t="shared" si="7"/>
        <v>1</v>
      </c>
      <c r="C235" s="3">
        <v>228</v>
      </c>
      <c r="D235" s="9">
        <v>39838</v>
      </c>
      <c r="E235" s="3"/>
      <c r="F235" s="3" t="s">
        <v>254</v>
      </c>
      <c r="G235" s="3"/>
      <c r="H235" s="15">
        <v>3500</v>
      </c>
      <c r="I235" s="3" t="s">
        <v>19</v>
      </c>
      <c r="J235" s="3" t="s">
        <v>15</v>
      </c>
      <c r="K235" s="3">
        <v>186</v>
      </c>
    </row>
    <row r="236" spans="1:13" ht="16.5" customHeight="1">
      <c r="A236" s="20">
        <f t="shared" si="6"/>
        <v>2009</v>
      </c>
      <c r="B236" s="20">
        <f t="shared" si="7"/>
        <v>1</v>
      </c>
      <c r="C236" s="18">
        <v>229</v>
      </c>
      <c r="D236" s="9">
        <v>39843</v>
      </c>
      <c r="E236" s="3"/>
      <c r="F236" s="3" t="s">
        <v>254</v>
      </c>
      <c r="G236" s="3"/>
      <c r="H236" s="15">
        <v>5600</v>
      </c>
      <c r="I236" s="3" t="s">
        <v>19</v>
      </c>
      <c r="J236" s="3" t="s">
        <v>15</v>
      </c>
      <c r="K236" s="3">
        <v>197</v>
      </c>
    </row>
    <row r="237" spans="1:13" ht="16.5" customHeight="1" thickBot="1">
      <c r="A237" s="20">
        <f t="shared" si="6"/>
        <v>2008</v>
      </c>
      <c r="B237" s="20">
        <f t="shared" si="7"/>
        <v>12</v>
      </c>
      <c r="C237" s="3">
        <v>230</v>
      </c>
      <c r="D237" s="9">
        <v>39786</v>
      </c>
      <c r="E237" s="3"/>
      <c r="F237" s="3" t="s">
        <v>254</v>
      </c>
      <c r="G237" s="3" t="s">
        <v>140</v>
      </c>
      <c r="H237" s="15">
        <v>520</v>
      </c>
      <c r="I237" s="3" t="s">
        <v>19</v>
      </c>
      <c r="J237" s="3" t="s">
        <v>15</v>
      </c>
      <c r="K237" s="3">
        <v>148</v>
      </c>
    </row>
    <row r="238" spans="1:13" ht="16.5" customHeight="1">
      <c r="A238" s="20">
        <f t="shared" si="6"/>
        <v>2009</v>
      </c>
      <c r="B238" s="20">
        <f t="shared" si="7"/>
        <v>6</v>
      </c>
      <c r="C238" s="18">
        <v>231</v>
      </c>
      <c r="D238" s="9">
        <v>39992</v>
      </c>
      <c r="E238" s="3"/>
      <c r="F238" s="3" t="s">
        <v>254</v>
      </c>
      <c r="G238" s="3"/>
      <c r="H238" s="15">
        <v>850</v>
      </c>
      <c r="I238" s="3" t="s">
        <v>19</v>
      </c>
      <c r="J238" s="3" t="s">
        <v>15</v>
      </c>
      <c r="K238" s="3">
        <v>344</v>
      </c>
    </row>
    <row r="239" spans="1:13" ht="16.5" customHeight="1" thickBot="1">
      <c r="A239" s="20">
        <f t="shared" si="6"/>
        <v>2008</v>
      </c>
      <c r="B239" s="20">
        <f t="shared" si="7"/>
        <v>9</v>
      </c>
      <c r="C239" s="3">
        <v>232</v>
      </c>
      <c r="D239" s="9">
        <v>39720</v>
      </c>
      <c r="E239" s="3"/>
      <c r="F239" s="3" t="s">
        <v>160</v>
      </c>
      <c r="G239" s="3"/>
      <c r="H239" s="15">
        <v>950</v>
      </c>
      <c r="I239" s="3" t="s">
        <v>19</v>
      </c>
      <c r="J239" s="3" t="s">
        <v>15</v>
      </c>
      <c r="K239" s="3">
        <v>45</v>
      </c>
    </row>
    <row r="240" spans="1:13" ht="16.5" customHeight="1">
      <c r="A240" s="20">
        <f t="shared" si="6"/>
        <v>2008</v>
      </c>
      <c r="B240" s="20">
        <f t="shared" si="7"/>
        <v>9</v>
      </c>
      <c r="C240" s="18">
        <v>233</v>
      </c>
      <c r="D240" s="9">
        <v>39721</v>
      </c>
      <c r="E240" s="3"/>
      <c r="F240" s="3" t="s">
        <v>251</v>
      </c>
      <c r="G240" s="3"/>
      <c r="H240" s="15">
        <v>250</v>
      </c>
      <c r="I240" s="3" t="s">
        <v>19</v>
      </c>
      <c r="J240" s="3" t="s">
        <v>15</v>
      </c>
      <c r="K240" s="3">
        <v>49</v>
      </c>
    </row>
    <row r="241" spans="1:11" ht="16.5" customHeight="1" thickBot="1">
      <c r="A241" s="20">
        <f t="shared" si="6"/>
        <v>2009</v>
      </c>
      <c r="B241" s="20">
        <f t="shared" si="7"/>
        <v>1</v>
      </c>
      <c r="C241" s="3">
        <v>234</v>
      </c>
      <c r="D241" s="9">
        <v>39843</v>
      </c>
      <c r="E241" s="3"/>
      <c r="F241" s="3" t="s">
        <v>254</v>
      </c>
      <c r="G241" s="3"/>
      <c r="H241" s="15">
        <v>2500</v>
      </c>
      <c r="I241" s="3" t="s">
        <v>19</v>
      </c>
      <c r="J241" s="3" t="s">
        <v>15</v>
      </c>
      <c r="K241" s="3">
        <v>198</v>
      </c>
    </row>
    <row r="242" spans="1:11" ht="16.5" customHeight="1" thickBot="1">
      <c r="A242" s="20">
        <f t="shared" si="6"/>
        <v>2008</v>
      </c>
      <c r="B242" s="20">
        <f t="shared" si="7"/>
        <v>9</v>
      </c>
      <c r="C242" s="18">
        <v>235</v>
      </c>
      <c r="D242" s="9">
        <v>39718</v>
      </c>
      <c r="E242" s="3"/>
      <c r="F242" s="3" t="s">
        <v>254</v>
      </c>
      <c r="G242" s="3"/>
      <c r="H242" s="15">
        <v>1850</v>
      </c>
      <c r="I242" s="3" t="s">
        <v>19</v>
      </c>
      <c r="J242" s="3" t="s">
        <v>15</v>
      </c>
      <c r="K242" s="3">
        <v>38</v>
      </c>
    </row>
    <row r="243" spans="1:11" ht="16.5" customHeight="1">
      <c r="A243" s="20">
        <f t="shared" si="6"/>
        <v>2008</v>
      </c>
      <c r="B243" s="20">
        <f t="shared" si="7"/>
        <v>10</v>
      </c>
      <c r="C243" s="18">
        <v>236</v>
      </c>
      <c r="D243" s="9">
        <v>39746</v>
      </c>
      <c r="E243" s="3"/>
      <c r="F243" s="3" t="s">
        <v>254</v>
      </c>
      <c r="G243" s="3"/>
      <c r="H243" s="15">
        <v>850</v>
      </c>
      <c r="I243" s="3" t="s">
        <v>19</v>
      </c>
      <c r="J243" s="3" t="s">
        <v>15</v>
      </c>
      <c r="K243" s="3">
        <v>78</v>
      </c>
    </row>
    <row r="244" spans="1:11" ht="16.5" customHeight="1" thickBot="1">
      <c r="A244" s="20">
        <f t="shared" si="6"/>
        <v>2008</v>
      </c>
      <c r="B244" s="20">
        <f t="shared" si="7"/>
        <v>9</v>
      </c>
      <c r="C244" s="3">
        <v>237</v>
      </c>
      <c r="D244" s="9">
        <v>39716</v>
      </c>
      <c r="E244" s="3"/>
      <c r="F244" s="3" t="s">
        <v>254</v>
      </c>
      <c r="G244" s="3"/>
      <c r="H244" s="15">
        <v>850</v>
      </c>
      <c r="I244" s="3" t="s">
        <v>19</v>
      </c>
      <c r="J244" s="3" t="s">
        <v>15</v>
      </c>
      <c r="K244" s="3">
        <v>39</v>
      </c>
    </row>
    <row r="245" spans="1:11" ht="16.5" customHeight="1">
      <c r="A245" s="20">
        <f t="shared" si="6"/>
        <v>2008</v>
      </c>
      <c r="B245" s="20">
        <f t="shared" si="7"/>
        <v>10</v>
      </c>
      <c r="C245" s="18">
        <v>238</v>
      </c>
      <c r="D245" s="9">
        <v>39726</v>
      </c>
      <c r="E245" s="3"/>
      <c r="F245" s="3" t="s">
        <v>160</v>
      </c>
      <c r="G245" s="3"/>
      <c r="H245" s="15">
        <v>1350</v>
      </c>
      <c r="I245" s="3" t="s">
        <v>19</v>
      </c>
      <c r="J245" s="3" t="s">
        <v>15</v>
      </c>
      <c r="K245" s="3">
        <v>57</v>
      </c>
    </row>
    <row r="246" spans="1:11" ht="16.5" customHeight="1" thickBot="1">
      <c r="A246" s="20">
        <f t="shared" si="6"/>
        <v>2008</v>
      </c>
      <c r="B246" s="20">
        <f t="shared" si="7"/>
        <v>9</v>
      </c>
      <c r="C246" s="3">
        <v>239</v>
      </c>
      <c r="D246" s="9">
        <v>39721</v>
      </c>
      <c r="E246" s="3"/>
      <c r="F246" s="3" t="s">
        <v>251</v>
      </c>
      <c r="G246" s="3"/>
      <c r="H246" s="15">
        <v>580</v>
      </c>
      <c r="I246" s="3" t="s">
        <v>19</v>
      </c>
      <c r="J246" s="3" t="s">
        <v>15</v>
      </c>
      <c r="K246" s="3">
        <v>50</v>
      </c>
    </row>
    <row r="247" spans="1:11" ht="16.5" customHeight="1">
      <c r="A247" s="20">
        <f t="shared" si="6"/>
        <v>2009</v>
      </c>
      <c r="B247" s="20">
        <f t="shared" si="7"/>
        <v>8</v>
      </c>
      <c r="C247" s="18">
        <v>240</v>
      </c>
      <c r="D247" s="9">
        <v>40028</v>
      </c>
      <c r="E247" s="3"/>
      <c r="F247" s="3" t="s">
        <v>254</v>
      </c>
      <c r="G247" s="3"/>
      <c r="H247" s="15">
        <v>950</v>
      </c>
      <c r="I247" s="3" t="s">
        <v>19</v>
      </c>
      <c r="J247" s="3" t="s">
        <v>15</v>
      </c>
      <c r="K247" s="3">
        <v>381</v>
      </c>
    </row>
    <row r="248" spans="1:11" ht="16.5" customHeight="1" thickBot="1">
      <c r="A248" s="20">
        <f t="shared" si="6"/>
        <v>2008</v>
      </c>
      <c r="B248" s="20">
        <f t="shared" si="7"/>
        <v>7</v>
      </c>
      <c r="C248" s="3">
        <v>241</v>
      </c>
      <c r="D248" s="9">
        <v>39659</v>
      </c>
      <c r="E248" s="3"/>
      <c r="F248" s="3" t="s">
        <v>254</v>
      </c>
      <c r="G248" s="3"/>
      <c r="H248" s="15">
        <v>6000</v>
      </c>
      <c r="I248" s="3" t="s">
        <v>19</v>
      </c>
      <c r="J248" s="3" t="s">
        <v>15</v>
      </c>
      <c r="K248" s="3">
        <v>364</v>
      </c>
    </row>
    <row r="249" spans="1:11" ht="16.5" customHeight="1">
      <c r="A249" s="20">
        <f t="shared" si="6"/>
        <v>2009</v>
      </c>
      <c r="B249" s="20">
        <f t="shared" si="7"/>
        <v>4</v>
      </c>
      <c r="C249" s="18">
        <v>242</v>
      </c>
      <c r="D249" s="9">
        <v>39932</v>
      </c>
      <c r="E249" s="3"/>
      <c r="F249" s="3" t="s">
        <v>251</v>
      </c>
      <c r="G249" s="3"/>
      <c r="H249" s="15">
        <v>650</v>
      </c>
      <c r="I249" s="3" t="s">
        <v>19</v>
      </c>
      <c r="J249" s="3" t="s">
        <v>15</v>
      </c>
      <c r="K249" s="3">
        <v>291</v>
      </c>
    </row>
    <row r="250" spans="1:11" ht="16.5" customHeight="1" thickBot="1">
      <c r="A250" s="20">
        <f t="shared" si="6"/>
        <v>2009</v>
      </c>
      <c r="B250" s="20">
        <f t="shared" si="7"/>
        <v>4</v>
      </c>
      <c r="C250" s="3">
        <v>243</v>
      </c>
      <c r="D250" s="9">
        <v>39931</v>
      </c>
      <c r="E250" s="3"/>
      <c r="F250" s="3" t="s">
        <v>251</v>
      </c>
      <c r="G250" s="3"/>
      <c r="H250" s="15">
        <v>540</v>
      </c>
      <c r="I250" s="3" t="s">
        <v>19</v>
      </c>
      <c r="J250" s="3" t="s">
        <v>15</v>
      </c>
      <c r="K250" s="3">
        <v>290</v>
      </c>
    </row>
    <row r="251" spans="1:11" ht="16.5" customHeight="1">
      <c r="A251" s="20">
        <f t="shared" si="6"/>
        <v>2009</v>
      </c>
      <c r="B251" s="20">
        <f t="shared" si="7"/>
        <v>3</v>
      </c>
      <c r="C251" s="18">
        <v>244</v>
      </c>
      <c r="D251" s="9">
        <v>39892</v>
      </c>
      <c r="E251" s="3"/>
      <c r="F251" s="3" t="s">
        <v>254</v>
      </c>
      <c r="G251" s="3"/>
      <c r="H251" s="15">
        <v>1050</v>
      </c>
      <c r="I251" s="3" t="s">
        <v>19</v>
      </c>
      <c r="J251" s="3" t="s">
        <v>15</v>
      </c>
      <c r="K251" s="3">
        <v>259</v>
      </c>
    </row>
    <row r="252" spans="1:11" ht="16.5" customHeight="1" thickBot="1">
      <c r="A252" s="20">
        <f t="shared" si="6"/>
        <v>2009</v>
      </c>
      <c r="B252" s="20">
        <f t="shared" si="7"/>
        <v>2</v>
      </c>
      <c r="C252" s="3">
        <v>245</v>
      </c>
      <c r="D252" s="9">
        <v>39872</v>
      </c>
      <c r="E252" s="3"/>
      <c r="F252" s="3" t="s">
        <v>254</v>
      </c>
      <c r="G252" s="3"/>
      <c r="H252" s="15">
        <v>950</v>
      </c>
      <c r="I252" s="3" t="s">
        <v>19</v>
      </c>
      <c r="J252" s="3" t="s">
        <v>15</v>
      </c>
      <c r="K252" s="3">
        <v>232</v>
      </c>
    </row>
    <row r="253" spans="1:11" ht="16.5" customHeight="1" thickBot="1">
      <c r="A253" s="20">
        <f t="shared" si="6"/>
        <v>2009</v>
      </c>
      <c r="B253" s="20">
        <f t="shared" si="7"/>
        <v>4</v>
      </c>
      <c r="C253" s="18">
        <v>246</v>
      </c>
      <c r="D253" s="9">
        <v>39927</v>
      </c>
      <c r="E253" s="3"/>
      <c r="F253" s="3" t="s">
        <v>254</v>
      </c>
      <c r="G253" s="3"/>
      <c r="H253" s="15">
        <v>2800</v>
      </c>
      <c r="I253" s="3" t="s">
        <v>19</v>
      </c>
      <c r="J253" s="3" t="s">
        <v>15</v>
      </c>
      <c r="K253" s="3">
        <v>281</v>
      </c>
    </row>
    <row r="254" spans="1:11" ht="16.5" customHeight="1">
      <c r="A254" s="20">
        <f t="shared" si="6"/>
        <v>2009</v>
      </c>
      <c r="B254" s="20">
        <f t="shared" si="7"/>
        <v>3</v>
      </c>
      <c r="C254" s="18">
        <v>247</v>
      </c>
      <c r="D254" s="9">
        <v>39897</v>
      </c>
      <c r="E254" s="3"/>
      <c r="F254" s="3" t="s">
        <v>250</v>
      </c>
      <c r="G254" s="3"/>
      <c r="H254" s="15">
        <v>3100</v>
      </c>
      <c r="I254" s="3" t="s">
        <v>19</v>
      </c>
      <c r="J254" s="3" t="s">
        <v>15</v>
      </c>
      <c r="K254" s="3">
        <v>260</v>
      </c>
    </row>
    <row r="255" spans="1:11" ht="16.5" customHeight="1" thickBot="1">
      <c r="A255" s="20">
        <f t="shared" si="6"/>
        <v>2008</v>
      </c>
      <c r="B255" s="20">
        <f t="shared" si="7"/>
        <v>12</v>
      </c>
      <c r="C255" s="3">
        <v>248</v>
      </c>
      <c r="D255" s="9">
        <v>39812</v>
      </c>
      <c r="E255" s="3"/>
      <c r="F255" s="3" t="s">
        <v>254</v>
      </c>
      <c r="G255" s="3"/>
      <c r="H255" s="15">
        <v>850</v>
      </c>
      <c r="I255" s="3" t="s">
        <v>19</v>
      </c>
      <c r="J255" s="3" t="s">
        <v>15</v>
      </c>
      <c r="K255" s="3">
        <v>163</v>
      </c>
    </row>
    <row r="256" spans="1:11" ht="16.5" customHeight="1">
      <c r="A256" s="20">
        <f t="shared" si="6"/>
        <v>2009</v>
      </c>
      <c r="B256" s="20">
        <f t="shared" si="7"/>
        <v>4</v>
      </c>
      <c r="C256" s="18">
        <v>249</v>
      </c>
      <c r="D256" s="9">
        <v>39928</v>
      </c>
      <c r="E256" s="3"/>
      <c r="F256" s="3" t="s">
        <v>251</v>
      </c>
      <c r="G256" s="3"/>
      <c r="H256" s="15">
        <v>950</v>
      </c>
      <c r="I256" s="3" t="s">
        <v>19</v>
      </c>
      <c r="J256" s="3" t="s">
        <v>15</v>
      </c>
      <c r="K256" s="3">
        <v>284</v>
      </c>
    </row>
    <row r="257" spans="1:12" ht="16.5" customHeight="1" thickBot="1">
      <c r="A257" s="20">
        <f t="shared" si="6"/>
        <v>2008</v>
      </c>
      <c r="B257" s="20">
        <f t="shared" si="7"/>
        <v>12</v>
      </c>
      <c r="C257" s="3">
        <v>250</v>
      </c>
      <c r="D257" s="9">
        <v>39803</v>
      </c>
      <c r="E257" s="3"/>
      <c r="F257" s="3" t="s">
        <v>254</v>
      </c>
      <c r="G257" s="3"/>
      <c r="H257" s="15">
        <v>580</v>
      </c>
      <c r="I257" s="3" t="s">
        <v>19</v>
      </c>
      <c r="J257" s="3" t="s">
        <v>15</v>
      </c>
      <c r="K257" s="3">
        <v>149</v>
      </c>
    </row>
    <row r="258" spans="1:12" ht="16.5" customHeight="1">
      <c r="A258" s="20">
        <f t="shared" si="6"/>
        <v>2008</v>
      </c>
      <c r="B258" s="20">
        <f t="shared" si="7"/>
        <v>11</v>
      </c>
      <c r="C258" s="18">
        <v>251</v>
      </c>
      <c r="D258" s="9">
        <v>39773</v>
      </c>
      <c r="E258" s="3"/>
      <c r="F258" s="3" t="s">
        <v>254</v>
      </c>
      <c r="G258" s="3"/>
      <c r="H258" s="15">
        <v>850</v>
      </c>
      <c r="I258" s="3" t="s">
        <v>19</v>
      </c>
      <c r="J258" s="3" t="s">
        <v>15</v>
      </c>
      <c r="K258" s="3">
        <v>115</v>
      </c>
    </row>
    <row r="259" spans="1:12" ht="16.5" customHeight="1" thickBot="1">
      <c r="A259" s="20">
        <f t="shared" si="6"/>
        <v>2008</v>
      </c>
      <c r="B259" s="20">
        <f t="shared" si="7"/>
        <v>9</v>
      </c>
      <c r="C259" s="3">
        <v>252</v>
      </c>
      <c r="D259" s="9">
        <v>39697</v>
      </c>
      <c r="E259" s="3" t="s">
        <v>161</v>
      </c>
      <c r="F259" s="3" t="s">
        <v>160</v>
      </c>
      <c r="G259" s="3"/>
      <c r="H259" s="15">
        <v>4900</v>
      </c>
      <c r="I259" s="3" t="s">
        <v>115</v>
      </c>
      <c r="J259" s="3" t="s">
        <v>15</v>
      </c>
      <c r="K259" s="3">
        <v>368</v>
      </c>
      <c r="L259" s="1">
        <f>1386+201+636+300+1447+465+465</f>
        <v>4900</v>
      </c>
    </row>
    <row r="260" spans="1:12" ht="16.5" customHeight="1">
      <c r="A260" s="20">
        <f t="shared" si="6"/>
        <v>2009</v>
      </c>
      <c r="B260" s="20">
        <f t="shared" si="7"/>
        <v>7</v>
      </c>
      <c r="C260" s="18">
        <v>253</v>
      </c>
      <c r="D260" s="9">
        <v>40024</v>
      </c>
      <c r="E260" s="3" t="s">
        <v>162</v>
      </c>
      <c r="F260" s="3" t="s">
        <v>160</v>
      </c>
      <c r="G260" s="3"/>
      <c r="H260" s="15">
        <v>105600</v>
      </c>
      <c r="I260" s="3" t="s">
        <v>30</v>
      </c>
      <c r="J260" s="3" t="s">
        <v>27</v>
      </c>
      <c r="K260" s="3">
        <v>385</v>
      </c>
    </row>
    <row r="261" spans="1:12" ht="16.5" customHeight="1" thickBot="1">
      <c r="A261" s="20">
        <f t="shared" si="6"/>
        <v>2009</v>
      </c>
      <c r="B261" s="20">
        <f t="shared" si="7"/>
        <v>7</v>
      </c>
      <c r="C261" s="3">
        <v>254</v>
      </c>
      <c r="D261" s="9">
        <v>40022</v>
      </c>
      <c r="E261" s="3" t="s">
        <v>163</v>
      </c>
      <c r="F261" s="3" t="s">
        <v>160</v>
      </c>
      <c r="G261" s="3" t="s">
        <v>164</v>
      </c>
      <c r="H261" s="15">
        <v>5995</v>
      </c>
      <c r="I261" s="3" t="s">
        <v>30</v>
      </c>
      <c r="J261" s="3" t="s">
        <v>27</v>
      </c>
      <c r="K261" s="3">
        <v>361</v>
      </c>
    </row>
    <row r="262" spans="1:12" ht="16.5" customHeight="1">
      <c r="A262" s="20">
        <f t="shared" si="6"/>
        <v>2008</v>
      </c>
      <c r="B262" s="20">
        <f t="shared" si="7"/>
        <v>10</v>
      </c>
      <c r="C262" s="18">
        <v>255</v>
      </c>
      <c r="D262" s="9">
        <v>39722</v>
      </c>
      <c r="E262" s="3" t="s">
        <v>165</v>
      </c>
      <c r="F262" s="3" t="s">
        <v>160</v>
      </c>
      <c r="G262" s="3"/>
      <c r="H262" s="15">
        <v>4559.3500000000004</v>
      </c>
      <c r="I262" s="3" t="s">
        <v>30</v>
      </c>
      <c r="J262" s="3" t="s">
        <v>15</v>
      </c>
      <c r="K262" s="3">
        <v>366</v>
      </c>
      <c r="L262" s="1" t="s">
        <v>180</v>
      </c>
    </row>
    <row r="263" spans="1:12" ht="16.5" customHeight="1" thickBot="1">
      <c r="A263" s="20">
        <f t="shared" si="6"/>
        <v>2008</v>
      </c>
      <c r="B263" s="20">
        <f t="shared" si="7"/>
        <v>7</v>
      </c>
      <c r="C263" s="3">
        <v>256</v>
      </c>
      <c r="D263" s="9">
        <v>39653</v>
      </c>
      <c r="E263" s="3" t="s">
        <v>166</v>
      </c>
      <c r="F263" s="3" t="s">
        <v>160</v>
      </c>
      <c r="G263" s="3"/>
      <c r="H263" s="15">
        <v>21050</v>
      </c>
      <c r="I263" s="3" t="s">
        <v>115</v>
      </c>
      <c r="J263" s="3" t="s">
        <v>15</v>
      </c>
      <c r="K263" s="3">
        <v>367</v>
      </c>
    </row>
    <row r="264" spans="1:12" ht="16.5" customHeight="1" thickBot="1">
      <c r="A264" s="20">
        <f t="shared" si="6"/>
        <v>2009</v>
      </c>
      <c r="B264" s="20">
        <f t="shared" si="7"/>
        <v>6</v>
      </c>
      <c r="C264" s="18">
        <v>257</v>
      </c>
      <c r="D264" s="9">
        <v>39976</v>
      </c>
      <c r="E264" s="3" t="s">
        <v>162</v>
      </c>
      <c r="F264" s="3" t="s">
        <v>160</v>
      </c>
      <c r="G264" s="3"/>
      <c r="H264" s="15">
        <v>3465</v>
      </c>
      <c r="I264" s="3" t="s">
        <v>30</v>
      </c>
      <c r="J264" s="3" t="s">
        <v>27</v>
      </c>
      <c r="K264" s="3">
        <v>33</v>
      </c>
    </row>
    <row r="265" spans="1:12" ht="16.5" customHeight="1">
      <c r="A265" s="20">
        <f t="shared" ref="A265:A328" si="8">YEAR(D265)</f>
        <v>2009</v>
      </c>
      <c r="B265" s="20">
        <f t="shared" ref="B265:B328" si="9">MONTH(D265)</f>
        <v>6</v>
      </c>
      <c r="C265" s="18">
        <v>258</v>
      </c>
      <c r="D265" s="9">
        <v>39990</v>
      </c>
      <c r="E265" s="3" t="s">
        <v>167</v>
      </c>
      <c r="F265" s="3" t="s">
        <v>160</v>
      </c>
      <c r="G265" s="3"/>
      <c r="H265" s="15">
        <v>5676</v>
      </c>
      <c r="I265" s="3" t="s">
        <v>30</v>
      </c>
      <c r="J265" s="3" t="s">
        <v>27</v>
      </c>
      <c r="K265" s="3">
        <v>339</v>
      </c>
    </row>
    <row r="266" spans="1:12" ht="16.5" customHeight="1" thickBot="1">
      <c r="A266" s="20">
        <f t="shared" si="8"/>
        <v>2009</v>
      </c>
      <c r="B266" s="20">
        <f t="shared" si="9"/>
        <v>6</v>
      </c>
      <c r="C266" s="3">
        <v>259</v>
      </c>
      <c r="D266" s="9">
        <v>39989</v>
      </c>
      <c r="E266" s="3" t="s">
        <v>168</v>
      </c>
      <c r="F266" s="3" t="s">
        <v>160</v>
      </c>
      <c r="G266" s="3"/>
      <c r="H266" s="15">
        <v>15950</v>
      </c>
      <c r="I266" s="3" t="s">
        <v>30</v>
      </c>
      <c r="J266" s="3" t="s">
        <v>27</v>
      </c>
      <c r="K266" s="3">
        <v>337</v>
      </c>
    </row>
    <row r="267" spans="1:12" ht="16.5" customHeight="1">
      <c r="A267" s="20">
        <f t="shared" si="8"/>
        <v>2009</v>
      </c>
      <c r="B267" s="20">
        <f t="shared" si="9"/>
        <v>6</v>
      </c>
      <c r="C267" s="18">
        <v>260</v>
      </c>
      <c r="D267" s="9">
        <v>39991</v>
      </c>
      <c r="E267" s="3" t="s">
        <v>163</v>
      </c>
      <c r="F267" s="3" t="s">
        <v>160</v>
      </c>
      <c r="G267" s="3"/>
      <c r="H267" s="15">
        <v>13942.5</v>
      </c>
      <c r="I267" s="3" t="s">
        <v>30</v>
      </c>
      <c r="J267" s="3" t="s">
        <v>27</v>
      </c>
      <c r="K267" s="3">
        <v>341</v>
      </c>
    </row>
    <row r="268" spans="1:12" ht="16.5" customHeight="1" thickBot="1">
      <c r="A268" s="20">
        <f t="shared" si="8"/>
        <v>2009</v>
      </c>
      <c r="B268" s="20">
        <f t="shared" si="9"/>
        <v>6</v>
      </c>
      <c r="C268" s="3">
        <v>261</v>
      </c>
      <c r="D268" s="9">
        <v>39992</v>
      </c>
      <c r="E268" s="3" t="s">
        <v>169</v>
      </c>
      <c r="F268" s="3" t="s">
        <v>160</v>
      </c>
      <c r="G268" s="3"/>
      <c r="H268" s="15">
        <v>97195</v>
      </c>
      <c r="I268" s="3" t="s">
        <v>30</v>
      </c>
      <c r="J268" s="3" t="s">
        <v>27</v>
      </c>
      <c r="K268" s="3">
        <v>343</v>
      </c>
    </row>
    <row r="269" spans="1:12" ht="16.5" customHeight="1">
      <c r="A269" s="20">
        <f t="shared" si="8"/>
        <v>2009</v>
      </c>
      <c r="B269" s="20">
        <f t="shared" si="9"/>
        <v>6</v>
      </c>
      <c r="C269" s="18">
        <v>262</v>
      </c>
      <c r="D269" s="9">
        <v>39994</v>
      </c>
      <c r="E269" s="3" t="s">
        <v>168</v>
      </c>
      <c r="F269" s="3" t="s">
        <v>160</v>
      </c>
      <c r="G269" s="3"/>
      <c r="H269" s="15">
        <v>82500</v>
      </c>
      <c r="I269" s="3" t="s">
        <v>30</v>
      </c>
      <c r="J269" s="3" t="s">
        <v>27</v>
      </c>
      <c r="K269" s="3">
        <v>346</v>
      </c>
      <c r="L269" s="1" t="s">
        <v>180</v>
      </c>
    </row>
    <row r="270" spans="1:12" ht="16.5" customHeight="1" thickBot="1">
      <c r="A270" s="20">
        <f t="shared" si="8"/>
        <v>2009</v>
      </c>
      <c r="B270" s="20">
        <f t="shared" si="9"/>
        <v>5</v>
      </c>
      <c r="C270" s="3">
        <v>263</v>
      </c>
      <c r="D270" s="9">
        <v>39954</v>
      </c>
      <c r="E270" s="3"/>
      <c r="F270" s="3" t="s">
        <v>254</v>
      </c>
      <c r="G270" s="3"/>
      <c r="H270" s="15">
        <v>3500</v>
      </c>
      <c r="I270" s="3" t="s">
        <v>19</v>
      </c>
      <c r="J270" s="3" t="s">
        <v>15</v>
      </c>
      <c r="K270" s="3">
        <v>310</v>
      </c>
      <c r="L270" s="1" t="s">
        <v>181</v>
      </c>
    </row>
    <row r="271" spans="1:12" ht="16.5" customHeight="1">
      <c r="A271" s="20">
        <f t="shared" si="8"/>
        <v>2008</v>
      </c>
      <c r="B271" s="20">
        <f t="shared" si="9"/>
        <v>5</v>
      </c>
      <c r="C271" s="18">
        <v>264</v>
      </c>
      <c r="D271" s="9">
        <v>39596</v>
      </c>
      <c r="E271" s="3" t="s">
        <v>170</v>
      </c>
      <c r="F271" s="3" t="s">
        <v>160</v>
      </c>
      <c r="G271" s="3"/>
      <c r="H271" s="15">
        <v>16995</v>
      </c>
      <c r="I271" s="3" t="s">
        <v>30</v>
      </c>
      <c r="J271" s="3" t="s">
        <v>27</v>
      </c>
      <c r="K271" s="3">
        <v>315</v>
      </c>
    </row>
    <row r="272" spans="1:12" ht="16.5" customHeight="1" thickBot="1">
      <c r="A272" s="20">
        <f t="shared" si="8"/>
        <v>2008</v>
      </c>
      <c r="B272" s="20">
        <f t="shared" si="9"/>
        <v>5</v>
      </c>
      <c r="C272" s="3">
        <v>265</v>
      </c>
      <c r="D272" s="9">
        <v>39598</v>
      </c>
      <c r="E272" s="3" t="s">
        <v>163</v>
      </c>
      <c r="F272" s="3" t="s">
        <v>160</v>
      </c>
      <c r="G272" s="3"/>
      <c r="H272" s="15">
        <v>19338</v>
      </c>
      <c r="I272" s="3" t="s">
        <v>30</v>
      </c>
      <c r="J272" s="3" t="s">
        <v>27</v>
      </c>
      <c r="K272" s="3">
        <v>318</v>
      </c>
    </row>
    <row r="273" spans="1:12" ht="16.5" customHeight="1">
      <c r="A273" s="20">
        <f t="shared" si="8"/>
        <v>2009</v>
      </c>
      <c r="B273" s="20">
        <f t="shared" si="9"/>
        <v>5</v>
      </c>
      <c r="C273" s="18">
        <v>266</v>
      </c>
      <c r="D273" s="9">
        <v>39963</v>
      </c>
      <c r="E273" s="3"/>
      <c r="F273" s="3" t="s">
        <v>160</v>
      </c>
      <c r="G273" s="3"/>
      <c r="H273" s="15">
        <v>3500</v>
      </c>
      <c r="I273" s="3" t="s">
        <v>19</v>
      </c>
      <c r="J273" s="3" t="s">
        <v>15</v>
      </c>
      <c r="K273" s="3">
        <v>320</v>
      </c>
      <c r="L273" s="1" t="s">
        <v>182</v>
      </c>
    </row>
    <row r="274" spans="1:12" ht="16.5" customHeight="1" thickBot="1">
      <c r="A274" s="20">
        <f t="shared" si="8"/>
        <v>2009</v>
      </c>
      <c r="B274" s="20">
        <f t="shared" si="9"/>
        <v>6</v>
      </c>
      <c r="C274" s="3">
        <v>267</v>
      </c>
      <c r="D274" s="9">
        <v>39974</v>
      </c>
      <c r="E274" s="3" t="s">
        <v>171</v>
      </c>
      <c r="F274" s="3" t="s">
        <v>160</v>
      </c>
      <c r="G274" s="3"/>
      <c r="H274" s="15">
        <v>44000</v>
      </c>
      <c r="I274" s="3" t="s">
        <v>30</v>
      </c>
      <c r="J274" s="3" t="s">
        <v>27</v>
      </c>
      <c r="K274" s="3">
        <v>328</v>
      </c>
    </row>
    <row r="275" spans="1:12" ht="16.5" customHeight="1" thickBot="1">
      <c r="A275" s="20">
        <f t="shared" si="8"/>
        <v>2009</v>
      </c>
      <c r="B275" s="20">
        <f t="shared" si="9"/>
        <v>3</v>
      </c>
      <c r="C275" s="18">
        <v>268</v>
      </c>
      <c r="D275" s="9">
        <v>39900</v>
      </c>
      <c r="E275" s="3" t="s">
        <v>162</v>
      </c>
      <c r="F275" s="3" t="s">
        <v>160</v>
      </c>
      <c r="G275" s="3"/>
      <c r="H275" s="15">
        <v>17490</v>
      </c>
      <c r="I275" s="3" t="s">
        <v>30</v>
      </c>
      <c r="J275" s="3" t="s">
        <v>27</v>
      </c>
      <c r="K275" s="3">
        <v>263</v>
      </c>
    </row>
    <row r="276" spans="1:12" ht="16.5" customHeight="1">
      <c r="A276" s="20">
        <f t="shared" si="8"/>
        <v>2009</v>
      </c>
      <c r="B276" s="20">
        <f t="shared" si="9"/>
        <v>4</v>
      </c>
      <c r="C276" s="18">
        <v>269</v>
      </c>
      <c r="D276" s="9">
        <v>39928</v>
      </c>
      <c r="E276" s="3" t="s">
        <v>162</v>
      </c>
      <c r="F276" s="3" t="s">
        <v>160</v>
      </c>
      <c r="G276" s="3"/>
      <c r="H276" s="15">
        <v>4620</v>
      </c>
      <c r="I276" s="3" t="s">
        <v>30</v>
      </c>
      <c r="J276" s="3" t="s">
        <v>27</v>
      </c>
      <c r="K276" s="3">
        <v>283</v>
      </c>
    </row>
    <row r="277" spans="1:12" ht="16.5" customHeight="1" thickBot="1">
      <c r="A277" s="20">
        <f t="shared" si="8"/>
        <v>2009</v>
      </c>
      <c r="B277" s="20">
        <f t="shared" si="9"/>
        <v>5</v>
      </c>
      <c r="C277" s="3">
        <v>270</v>
      </c>
      <c r="D277" s="9">
        <v>39954</v>
      </c>
      <c r="E277" s="3" t="s">
        <v>168</v>
      </c>
      <c r="F277" s="3" t="s">
        <v>160</v>
      </c>
      <c r="G277" s="3"/>
      <c r="H277" s="15">
        <v>14850</v>
      </c>
      <c r="I277" s="3" t="s">
        <v>30</v>
      </c>
      <c r="J277" s="3" t="s">
        <v>27</v>
      </c>
      <c r="K277" s="3">
        <v>307</v>
      </c>
    </row>
    <row r="278" spans="1:12" ht="16.5" customHeight="1">
      <c r="A278" s="20">
        <f t="shared" si="8"/>
        <v>2009</v>
      </c>
      <c r="B278" s="20">
        <f t="shared" si="9"/>
        <v>3</v>
      </c>
      <c r="C278" s="18">
        <v>271</v>
      </c>
      <c r="D278" s="9">
        <v>39898</v>
      </c>
      <c r="E278" s="3" t="s">
        <v>138</v>
      </c>
      <c r="F278" s="3" t="s">
        <v>195</v>
      </c>
      <c r="G278" s="3"/>
      <c r="H278" s="15">
        <v>770</v>
      </c>
      <c r="I278" s="3" t="s">
        <v>30</v>
      </c>
      <c r="J278" s="3" t="s">
        <v>27</v>
      </c>
      <c r="K278" s="3">
        <v>257</v>
      </c>
      <c r="L278" s="1" t="s">
        <v>183</v>
      </c>
    </row>
    <row r="279" spans="1:12" ht="16.5" customHeight="1" thickBot="1">
      <c r="A279" s="20">
        <f t="shared" si="8"/>
        <v>2009</v>
      </c>
      <c r="B279" s="20">
        <f t="shared" si="9"/>
        <v>3</v>
      </c>
      <c r="C279" s="3">
        <v>272</v>
      </c>
      <c r="D279" s="9">
        <v>39889</v>
      </c>
      <c r="E279" s="3" t="s">
        <v>128</v>
      </c>
      <c r="F279" s="3" t="s">
        <v>160</v>
      </c>
      <c r="G279" s="3"/>
      <c r="H279" s="15">
        <v>510</v>
      </c>
      <c r="I279" s="3" t="s">
        <v>30</v>
      </c>
      <c r="J279" s="3" t="s">
        <v>27</v>
      </c>
      <c r="K279" s="3">
        <v>253</v>
      </c>
    </row>
    <row r="280" spans="1:12" ht="16.5" customHeight="1">
      <c r="A280" s="20">
        <f t="shared" si="8"/>
        <v>2009</v>
      </c>
      <c r="B280" s="20">
        <f t="shared" si="9"/>
        <v>3</v>
      </c>
      <c r="C280" s="18">
        <v>273</v>
      </c>
      <c r="D280" s="9">
        <v>39886</v>
      </c>
      <c r="E280" s="3"/>
      <c r="F280" s="3" t="s">
        <v>254</v>
      </c>
      <c r="G280" s="3"/>
      <c r="H280" s="15">
        <v>8500</v>
      </c>
      <c r="I280" s="3" t="s">
        <v>19</v>
      </c>
      <c r="J280" s="3" t="s">
        <v>15</v>
      </c>
      <c r="K280" s="3">
        <v>250</v>
      </c>
    </row>
    <row r="281" spans="1:12" ht="16.5" customHeight="1" thickBot="1">
      <c r="A281" s="20">
        <f t="shared" si="8"/>
        <v>2009</v>
      </c>
      <c r="B281" s="20">
        <f t="shared" si="9"/>
        <v>3</v>
      </c>
      <c r="C281" s="3">
        <v>274</v>
      </c>
      <c r="D281" s="9">
        <v>39884</v>
      </c>
      <c r="E281" s="3" t="s">
        <v>172</v>
      </c>
      <c r="F281" s="3" t="s">
        <v>250</v>
      </c>
      <c r="G281" s="3"/>
      <c r="H281" s="15">
        <v>160</v>
      </c>
      <c r="I281" s="3" t="s">
        <v>19</v>
      </c>
      <c r="J281" s="3" t="s">
        <v>15</v>
      </c>
      <c r="K281" s="3">
        <v>249</v>
      </c>
    </row>
    <row r="282" spans="1:12" ht="16.5" customHeight="1">
      <c r="A282" s="20">
        <f t="shared" si="8"/>
        <v>2009</v>
      </c>
      <c r="B282" s="20">
        <f t="shared" si="9"/>
        <v>3</v>
      </c>
      <c r="C282" s="18">
        <v>275</v>
      </c>
      <c r="D282" s="9">
        <v>39888</v>
      </c>
      <c r="E282" s="3" t="s">
        <v>138</v>
      </c>
      <c r="F282" s="3" t="s">
        <v>195</v>
      </c>
      <c r="G282" s="3"/>
      <c r="H282" s="15">
        <v>360</v>
      </c>
      <c r="I282" s="3" t="s">
        <v>30</v>
      </c>
      <c r="J282" s="3" t="s">
        <v>27</v>
      </c>
      <c r="K282" s="3">
        <v>246</v>
      </c>
    </row>
    <row r="283" spans="1:12" ht="16.5" customHeight="1" thickBot="1">
      <c r="A283" s="20">
        <f t="shared" si="8"/>
        <v>2009</v>
      </c>
      <c r="B283" s="20">
        <f t="shared" si="9"/>
        <v>2</v>
      </c>
      <c r="C283" s="3">
        <v>276</v>
      </c>
      <c r="D283" s="9">
        <v>39859</v>
      </c>
      <c r="E283" s="3" t="s">
        <v>168</v>
      </c>
      <c r="F283" s="3" t="s">
        <v>160</v>
      </c>
      <c r="G283" s="3"/>
      <c r="H283" s="15">
        <v>31350</v>
      </c>
      <c r="I283" s="3" t="s">
        <v>30</v>
      </c>
      <c r="J283" s="3" t="s">
        <v>27</v>
      </c>
      <c r="K283" s="3">
        <v>219</v>
      </c>
      <c r="L283" s="1" t="s">
        <v>180</v>
      </c>
    </row>
    <row r="284" spans="1:12" ht="16.5" customHeight="1">
      <c r="A284" s="20">
        <f t="shared" si="8"/>
        <v>2009</v>
      </c>
      <c r="B284" s="20">
        <f t="shared" si="9"/>
        <v>1</v>
      </c>
      <c r="C284" s="18">
        <v>277</v>
      </c>
      <c r="D284" s="9">
        <v>39841</v>
      </c>
      <c r="E284" s="3" t="s">
        <v>168</v>
      </c>
      <c r="F284" s="3" t="s">
        <v>160</v>
      </c>
      <c r="G284" s="3"/>
      <c r="H284" s="15">
        <v>92950</v>
      </c>
      <c r="I284" s="3" t="s">
        <v>30</v>
      </c>
      <c r="J284" s="3" t="s">
        <v>27</v>
      </c>
      <c r="K284" s="3">
        <v>194</v>
      </c>
      <c r="L284" s="1" t="s">
        <v>180</v>
      </c>
    </row>
    <row r="285" spans="1:12" ht="16.5" customHeight="1" thickBot="1">
      <c r="A285" s="20">
        <f t="shared" si="8"/>
        <v>2009</v>
      </c>
      <c r="B285" s="20">
        <f t="shared" si="9"/>
        <v>2</v>
      </c>
      <c r="C285" s="3">
        <v>278</v>
      </c>
      <c r="D285" s="9">
        <v>39872</v>
      </c>
      <c r="E285" s="3" t="s">
        <v>168</v>
      </c>
      <c r="F285" s="3" t="s">
        <v>160</v>
      </c>
      <c r="G285" s="3"/>
      <c r="H285" s="15">
        <v>82500</v>
      </c>
      <c r="I285" s="3" t="s">
        <v>30</v>
      </c>
      <c r="J285" s="3" t="s">
        <v>27</v>
      </c>
      <c r="K285" s="3">
        <v>234</v>
      </c>
      <c r="L285" s="1" t="s">
        <v>180</v>
      </c>
    </row>
    <row r="286" spans="1:12" ht="16.5" customHeight="1" thickBot="1">
      <c r="A286" s="20">
        <f t="shared" si="8"/>
        <v>2009</v>
      </c>
      <c r="B286" s="20">
        <f t="shared" si="9"/>
        <v>2</v>
      </c>
      <c r="C286" s="18">
        <v>279</v>
      </c>
      <c r="D286" s="9">
        <v>39864</v>
      </c>
      <c r="E286" s="3"/>
      <c r="F286" s="3" t="s">
        <v>254</v>
      </c>
      <c r="G286" s="3"/>
      <c r="H286" s="15">
        <v>16500</v>
      </c>
      <c r="I286" s="3" t="s">
        <v>19</v>
      </c>
      <c r="J286" s="3" t="s">
        <v>15</v>
      </c>
      <c r="K286" s="3">
        <v>222</v>
      </c>
    </row>
    <row r="287" spans="1:12" ht="16.5" customHeight="1" thickBot="1">
      <c r="A287" s="20">
        <f t="shared" si="8"/>
        <v>2009</v>
      </c>
      <c r="B287" s="20">
        <f t="shared" si="9"/>
        <v>1</v>
      </c>
      <c r="C287" s="18">
        <v>280</v>
      </c>
      <c r="D287" s="9">
        <v>39840</v>
      </c>
      <c r="E287" s="3"/>
      <c r="F287" s="3" t="s">
        <v>254</v>
      </c>
      <c r="G287" s="3"/>
      <c r="H287" s="15">
        <v>2500</v>
      </c>
      <c r="I287" s="3" t="s">
        <v>19</v>
      </c>
      <c r="J287" s="3" t="s">
        <v>15</v>
      </c>
      <c r="K287" s="3">
        <v>191</v>
      </c>
    </row>
    <row r="288" spans="1:12" ht="16.5" customHeight="1">
      <c r="A288" s="20">
        <f t="shared" si="8"/>
        <v>2009</v>
      </c>
      <c r="B288" s="20">
        <f t="shared" si="9"/>
        <v>1</v>
      </c>
      <c r="C288" s="18">
        <v>281</v>
      </c>
      <c r="D288" s="9">
        <v>39834</v>
      </c>
      <c r="E288" s="3" t="s">
        <v>170</v>
      </c>
      <c r="F288" s="3" t="s">
        <v>160</v>
      </c>
      <c r="G288" s="3"/>
      <c r="H288" s="15">
        <v>22880</v>
      </c>
      <c r="I288" s="3" t="s">
        <v>30</v>
      </c>
      <c r="J288" s="3" t="s">
        <v>27</v>
      </c>
      <c r="K288" s="3">
        <v>180</v>
      </c>
    </row>
    <row r="289" spans="1:11" ht="16.5" customHeight="1" thickBot="1">
      <c r="A289" s="20">
        <f t="shared" si="8"/>
        <v>2009</v>
      </c>
      <c r="B289" s="20">
        <f t="shared" si="9"/>
        <v>1</v>
      </c>
      <c r="C289" s="3">
        <v>282</v>
      </c>
      <c r="D289" s="9">
        <v>39838</v>
      </c>
      <c r="E289" s="3" t="s">
        <v>163</v>
      </c>
      <c r="F289" s="3" t="s">
        <v>160</v>
      </c>
      <c r="G289" s="3"/>
      <c r="H289" s="15">
        <v>11852.5</v>
      </c>
      <c r="I289" s="3" t="s">
        <v>30</v>
      </c>
      <c r="J289" s="3" t="s">
        <v>27</v>
      </c>
      <c r="K289" s="3">
        <v>187</v>
      </c>
    </row>
    <row r="290" spans="1:11" ht="16.5" customHeight="1">
      <c r="A290" s="20">
        <f t="shared" si="8"/>
        <v>2009</v>
      </c>
      <c r="B290" s="20">
        <f t="shared" si="9"/>
        <v>1</v>
      </c>
      <c r="C290" s="18">
        <v>283</v>
      </c>
      <c r="D290" s="9">
        <v>39828</v>
      </c>
      <c r="E290" s="3" t="s">
        <v>167</v>
      </c>
      <c r="F290" s="3" t="s">
        <v>160</v>
      </c>
      <c r="G290" s="3"/>
      <c r="H290" s="15">
        <v>17416</v>
      </c>
      <c r="I290" s="3" t="s">
        <v>30</v>
      </c>
      <c r="J290" s="3" t="s">
        <v>27</v>
      </c>
      <c r="K290" s="3">
        <v>175</v>
      </c>
    </row>
    <row r="291" spans="1:11" ht="16.5" customHeight="1" thickBot="1">
      <c r="A291" s="20">
        <f t="shared" si="8"/>
        <v>2008</v>
      </c>
      <c r="B291" s="20">
        <f t="shared" si="9"/>
        <v>12</v>
      </c>
      <c r="C291" s="3">
        <v>284</v>
      </c>
      <c r="D291" s="9">
        <v>39803</v>
      </c>
      <c r="E291" s="3" t="s">
        <v>168</v>
      </c>
      <c r="F291" s="3" t="s">
        <v>160</v>
      </c>
      <c r="G291" s="3"/>
      <c r="H291" s="15">
        <v>15950</v>
      </c>
      <c r="I291" s="3" t="s">
        <v>30</v>
      </c>
      <c r="J291" s="3" t="s">
        <v>27</v>
      </c>
      <c r="K291" s="3">
        <v>150</v>
      </c>
    </row>
    <row r="292" spans="1:11" ht="16.5" customHeight="1">
      <c r="A292" s="20">
        <f t="shared" si="8"/>
        <v>2008</v>
      </c>
      <c r="B292" s="20">
        <f t="shared" si="9"/>
        <v>12</v>
      </c>
      <c r="C292" s="18">
        <v>285</v>
      </c>
      <c r="D292" s="9">
        <v>39800</v>
      </c>
      <c r="E292" s="3" t="s">
        <v>173</v>
      </c>
      <c r="F292" s="3" t="s">
        <v>160</v>
      </c>
      <c r="G292" s="3"/>
      <c r="H292" s="15">
        <v>1500</v>
      </c>
      <c r="I292" s="3" t="s">
        <v>19</v>
      </c>
      <c r="J292" s="3" t="s">
        <v>15</v>
      </c>
      <c r="K292" s="3">
        <v>143</v>
      </c>
    </row>
    <row r="293" spans="1:11" ht="16.5" customHeight="1" thickBot="1">
      <c r="A293" s="20">
        <f t="shared" si="8"/>
        <v>2008</v>
      </c>
      <c r="B293" s="20">
        <f t="shared" si="9"/>
        <v>12</v>
      </c>
      <c r="C293" s="3">
        <v>286</v>
      </c>
      <c r="D293" s="9">
        <v>39794</v>
      </c>
      <c r="E293" s="3"/>
      <c r="F293" s="3" t="s">
        <v>254</v>
      </c>
      <c r="G293" s="3"/>
      <c r="H293" s="15">
        <v>3500</v>
      </c>
      <c r="I293" s="3" t="s">
        <v>19</v>
      </c>
      <c r="J293" s="3" t="s">
        <v>15</v>
      </c>
      <c r="K293" s="3">
        <v>137</v>
      </c>
    </row>
    <row r="294" spans="1:11" ht="16.5" customHeight="1">
      <c r="A294" s="20">
        <f t="shared" si="8"/>
        <v>2008</v>
      </c>
      <c r="B294" s="20">
        <f t="shared" si="9"/>
        <v>12</v>
      </c>
      <c r="C294" s="18">
        <v>287</v>
      </c>
      <c r="D294" s="9">
        <v>39794</v>
      </c>
      <c r="E294" s="3" t="s">
        <v>163</v>
      </c>
      <c r="F294" s="3" t="s">
        <v>160</v>
      </c>
      <c r="G294" s="3"/>
      <c r="H294" s="15">
        <v>19228</v>
      </c>
      <c r="I294" s="3" t="s">
        <v>30</v>
      </c>
      <c r="J294" s="3" t="s">
        <v>27</v>
      </c>
      <c r="K294" s="3">
        <v>136</v>
      </c>
    </row>
    <row r="295" spans="1:11" ht="16.5" customHeight="1" thickBot="1">
      <c r="A295" s="20">
        <f t="shared" si="8"/>
        <v>2008</v>
      </c>
      <c r="B295" s="20">
        <f t="shared" si="9"/>
        <v>11</v>
      </c>
      <c r="C295" s="3">
        <v>288</v>
      </c>
      <c r="D295" s="9">
        <v>39772</v>
      </c>
      <c r="E295" s="3" t="s">
        <v>137</v>
      </c>
      <c r="F295" s="3" t="s">
        <v>250</v>
      </c>
      <c r="G295" s="3"/>
      <c r="H295" s="15">
        <v>700</v>
      </c>
      <c r="I295" s="3" t="s">
        <v>115</v>
      </c>
      <c r="J295" s="3" t="s">
        <v>15</v>
      </c>
      <c r="K295" s="3">
        <v>113</v>
      </c>
    </row>
    <row r="296" spans="1:11" ht="16.5" customHeight="1">
      <c r="A296" s="20">
        <f t="shared" si="8"/>
        <v>2008</v>
      </c>
      <c r="B296" s="20">
        <f t="shared" si="9"/>
        <v>11</v>
      </c>
      <c r="C296" s="18">
        <v>289</v>
      </c>
      <c r="D296" s="9">
        <v>39763</v>
      </c>
      <c r="E296" s="3" t="s">
        <v>170</v>
      </c>
      <c r="F296" s="3" t="s">
        <v>160</v>
      </c>
      <c r="G296" s="3"/>
      <c r="H296" s="15">
        <v>14800</v>
      </c>
      <c r="I296" s="3" t="s">
        <v>30</v>
      </c>
      <c r="J296" s="3" t="s">
        <v>27</v>
      </c>
      <c r="K296" s="3">
        <v>101</v>
      </c>
    </row>
    <row r="297" spans="1:11" ht="16.5" customHeight="1" thickBot="1">
      <c r="A297" s="20">
        <f t="shared" si="8"/>
        <v>2008</v>
      </c>
      <c r="B297" s="20">
        <f t="shared" si="9"/>
        <v>11</v>
      </c>
      <c r="C297" s="3">
        <v>290</v>
      </c>
      <c r="D297" s="9">
        <v>39771</v>
      </c>
      <c r="E297" s="3" t="s">
        <v>174</v>
      </c>
      <c r="F297" s="3" t="s">
        <v>160</v>
      </c>
      <c r="G297" s="3"/>
      <c r="H297" s="15">
        <v>480</v>
      </c>
      <c r="I297" s="3" t="s">
        <v>30</v>
      </c>
      <c r="J297" s="3" t="s">
        <v>27</v>
      </c>
      <c r="K297" s="3">
        <v>110</v>
      </c>
    </row>
    <row r="298" spans="1:11" ht="16.5" customHeight="1" thickBot="1">
      <c r="A298" s="20">
        <f t="shared" si="8"/>
        <v>2008</v>
      </c>
      <c r="B298" s="20">
        <f t="shared" si="9"/>
        <v>11</v>
      </c>
      <c r="C298" s="18">
        <v>291</v>
      </c>
      <c r="D298" s="9">
        <v>39768</v>
      </c>
      <c r="E298" s="3" t="s">
        <v>172</v>
      </c>
      <c r="F298" s="3" t="s">
        <v>160</v>
      </c>
      <c r="G298" s="3"/>
      <c r="H298" s="15">
        <v>30</v>
      </c>
      <c r="I298" s="3" t="s">
        <v>19</v>
      </c>
      <c r="J298" s="3" t="s">
        <v>15</v>
      </c>
      <c r="K298" s="3">
        <v>106</v>
      </c>
    </row>
    <row r="299" spans="1:11" ht="16.5" customHeight="1">
      <c r="A299" s="20">
        <f t="shared" si="8"/>
        <v>2008</v>
      </c>
      <c r="B299" s="20">
        <f t="shared" si="9"/>
        <v>11</v>
      </c>
      <c r="C299" s="18">
        <v>292</v>
      </c>
      <c r="D299" s="9">
        <v>39762</v>
      </c>
      <c r="E299" s="3" t="s">
        <v>175</v>
      </c>
      <c r="F299" s="3" t="s">
        <v>160</v>
      </c>
      <c r="G299" s="3"/>
      <c r="H299" s="15">
        <v>8080</v>
      </c>
      <c r="I299" s="3" t="s">
        <v>30</v>
      </c>
      <c r="J299" s="3" t="s">
        <v>15</v>
      </c>
      <c r="K299" s="3">
        <v>99</v>
      </c>
    </row>
    <row r="300" spans="1:11" ht="16.5" customHeight="1" thickBot="1">
      <c r="A300" s="20">
        <f t="shared" si="8"/>
        <v>2008</v>
      </c>
      <c r="B300" s="20">
        <f t="shared" si="9"/>
        <v>10</v>
      </c>
      <c r="C300" s="3">
        <v>293</v>
      </c>
      <c r="D300" s="9">
        <v>39725</v>
      </c>
      <c r="E300" s="3" t="s">
        <v>162</v>
      </c>
      <c r="F300" s="3" t="s">
        <v>160</v>
      </c>
      <c r="G300" s="3"/>
      <c r="H300" s="15">
        <v>3833.5</v>
      </c>
      <c r="I300" s="3" t="s">
        <v>30</v>
      </c>
      <c r="J300" s="3" t="s">
        <v>27</v>
      </c>
      <c r="K300" s="3">
        <v>56</v>
      </c>
    </row>
    <row r="301" spans="1:11" ht="16.5" customHeight="1">
      <c r="A301" s="20">
        <f t="shared" si="8"/>
        <v>2008</v>
      </c>
      <c r="B301" s="20">
        <f t="shared" si="9"/>
        <v>9</v>
      </c>
      <c r="C301" s="18">
        <v>294</v>
      </c>
      <c r="D301" s="9">
        <v>39718</v>
      </c>
      <c r="E301" s="3" t="s">
        <v>171</v>
      </c>
      <c r="F301" s="3" t="s">
        <v>160</v>
      </c>
      <c r="G301" s="3"/>
      <c r="H301" s="15">
        <v>39695.1</v>
      </c>
      <c r="I301" s="3" t="s">
        <v>30</v>
      </c>
      <c r="J301" s="3" t="s">
        <v>27</v>
      </c>
      <c r="K301" s="3">
        <v>42</v>
      </c>
    </row>
    <row r="302" spans="1:11" ht="16.5" customHeight="1" thickBot="1">
      <c r="A302" s="20">
        <f t="shared" si="8"/>
        <v>2008</v>
      </c>
      <c r="B302" s="20">
        <f t="shared" si="9"/>
        <v>9</v>
      </c>
      <c r="C302" s="3">
        <v>295</v>
      </c>
      <c r="D302" s="9">
        <v>39720</v>
      </c>
      <c r="E302" s="3" t="s">
        <v>171</v>
      </c>
      <c r="F302" s="3" t="s">
        <v>160</v>
      </c>
      <c r="G302" s="3"/>
      <c r="H302" s="15">
        <v>41250</v>
      </c>
      <c r="I302" s="3" t="s">
        <v>30</v>
      </c>
      <c r="J302" s="3" t="s">
        <v>27</v>
      </c>
      <c r="K302" s="3">
        <v>46</v>
      </c>
    </row>
    <row r="303" spans="1:11" ht="16.5" customHeight="1">
      <c r="A303" s="20">
        <f t="shared" si="8"/>
        <v>2008</v>
      </c>
      <c r="B303" s="20">
        <f t="shared" si="9"/>
        <v>9</v>
      </c>
      <c r="C303" s="18">
        <v>296</v>
      </c>
      <c r="D303" s="9">
        <v>39701</v>
      </c>
      <c r="E303" s="3" t="s">
        <v>184</v>
      </c>
      <c r="F303" s="3" t="s">
        <v>160</v>
      </c>
      <c r="G303" s="3"/>
      <c r="H303" s="15">
        <v>6500</v>
      </c>
      <c r="I303" s="3" t="s">
        <v>19</v>
      </c>
      <c r="J303" s="3" t="s">
        <v>15</v>
      </c>
      <c r="K303" s="3">
        <v>21</v>
      </c>
    </row>
    <row r="304" spans="1:11" ht="16.5" customHeight="1" thickBot="1">
      <c r="A304" s="20">
        <f t="shared" si="8"/>
        <v>2008</v>
      </c>
      <c r="B304" s="20">
        <f t="shared" si="9"/>
        <v>9</v>
      </c>
      <c r="C304" s="3">
        <v>297</v>
      </c>
      <c r="D304" s="9">
        <v>39701</v>
      </c>
      <c r="E304" s="3" t="s">
        <v>162</v>
      </c>
      <c r="F304" s="3" t="s">
        <v>160</v>
      </c>
      <c r="G304" s="3"/>
      <c r="H304" s="15">
        <v>34100</v>
      </c>
      <c r="I304" s="3" t="s">
        <v>30</v>
      </c>
      <c r="J304" s="3" t="s">
        <v>27</v>
      </c>
      <c r="K304" s="3">
        <v>23</v>
      </c>
    </row>
    <row r="305" spans="1:12" ht="16.5" customHeight="1">
      <c r="A305" s="20">
        <f t="shared" si="8"/>
        <v>2008</v>
      </c>
      <c r="B305" s="20">
        <f t="shared" si="9"/>
        <v>9</v>
      </c>
      <c r="C305" s="18">
        <v>298</v>
      </c>
      <c r="D305" s="9">
        <v>39714</v>
      </c>
      <c r="E305" s="3" t="s">
        <v>163</v>
      </c>
      <c r="F305" s="3" t="s">
        <v>160</v>
      </c>
      <c r="G305" s="3"/>
      <c r="H305" s="15">
        <v>63854</v>
      </c>
      <c r="I305" s="3" t="s">
        <v>30</v>
      </c>
      <c r="J305" s="3" t="s">
        <v>27</v>
      </c>
      <c r="K305" s="3">
        <v>34</v>
      </c>
    </row>
    <row r="306" spans="1:12" ht="16.5" customHeight="1" thickBot="1">
      <c r="A306" s="20">
        <f t="shared" si="8"/>
        <v>2008</v>
      </c>
      <c r="B306" s="20">
        <f t="shared" si="9"/>
        <v>9</v>
      </c>
      <c r="C306" s="3">
        <v>299</v>
      </c>
      <c r="D306" s="9">
        <v>39715</v>
      </c>
      <c r="E306" s="3" t="s">
        <v>171</v>
      </c>
      <c r="F306" s="3" t="s">
        <v>160</v>
      </c>
      <c r="G306" s="3"/>
      <c r="H306" s="15">
        <v>96220</v>
      </c>
      <c r="I306" s="3" t="s">
        <v>30</v>
      </c>
      <c r="J306" s="3" t="s">
        <v>27</v>
      </c>
      <c r="K306" s="3">
        <v>35</v>
      </c>
    </row>
    <row r="307" spans="1:12" ht="16.5" customHeight="1">
      <c r="A307" s="20">
        <f t="shared" si="8"/>
        <v>2008</v>
      </c>
      <c r="B307" s="20">
        <f t="shared" si="9"/>
        <v>9</v>
      </c>
      <c r="C307" s="18">
        <v>300</v>
      </c>
      <c r="D307" s="9">
        <v>39716</v>
      </c>
      <c r="E307" s="3" t="s">
        <v>184</v>
      </c>
      <c r="F307" s="3" t="s">
        <v>160</v>
      </c>
      <c r="G307" s="3"/>
      <c r="H307" s="15">
        <v>9250</v>
      </c>
      <c r="I307" s="3" t="s">
        <v>19</v>
      </c>
      <c r="J307" s="3" t="s">
        <v>15</v>
      </c>
      <c r="K307" s="3">
        <v>37</v>
      </c>
    </row>
    <row r="308" spans="1:12" ht="16.5" customHeight="1" thickBot="1">
      <c r="A308" s="20">
        <f t="shared" si="8"/>
        <v>2008</v>
      </c>
      <c r="B308" s="20">
        <f t="shared" si="9"/>
        <v>9</v>
      </c>
      <c r="C308" s="3">
        <v>301</v>
      </c>
      <c r="D308" s="9">
        <v>39718</v>
      </c>
      <c r="E308" s="3" t="s">
        <v>169</v>
      </c>
      <c r="F308" s="3" t="s">
        <v>160</v>
      </c>
      <c r="G308" s="3"/>
      <c r="H308" s="15">
        <v>27500</v>
      </c>
      <c r="I308" s="3" t="s">
        <v>30</v>
      </c>
      <c r="J308" s="3" t="s">
        <v>27</v>
      </c>
      <c r="K308" s="3">
        <v>40</v>
      </c>
    </row>
    <row r="309" spans="1:12" ht="16.5" customHeight="1" thickBot="1">
      <c r="A309" s="20">
        <f t="shared" si="8"/>
        <v>2008</v>
      </c>
      <c r="B309" s="20">
        <f t="shared" si="9"/>
        <v>9</v>
      </c>
      <c r="C309" s="18">
        <v>302</v>
      </c>
      <c r="D309" s="9">
        <v>39694</v>
      </c>
      <c r="E309" s="3" t="s">
        <v>171</v>
      </c>
      <c r="F309" s="3" t="s">
        <v>160</v>
      </c>
      <c r="G309" s="3"/>
      <c r="H309" s="15">
        <v>82500</v>
      </c>
      <c r="I309" s="3" t="s">
        <v>30</v>
      </c>
      <c r="J309" s="3" t="s">
        <v>27</v>
      </c>
      <c r="K309" s="3">
        <v>14</v>
      </c>
    </row>
    <row r="310" spans="1:12" ht="16.5" customHeight="1">
      <c r="A310" s="20">
        <f t="shared" si="8"/>
        <v>2008</v>
      </c>
      <c r="B310" s="20">
        <f t="shared" si="9"/>
        <v>9</v>
      </c>
      <c r="C310" s="18">
        <v>303</v>
      </c>
      <c r="D310" s="9">
        <v>39700</v>
      </c>
      <c r="E310" s="3" t="s">
        <v>163</v>
      </c>
      <c r="F310" s="3" t="s">
        <v>160</v>
      </c>
      <c r="G310" s="3"/>
      <c r="H310" s="15">
        <v>1354</v>
      </c>
      <c r="I310" s="3" t="s">
        <v>30</v>
      </c>
      <c r="J310" s="3" t="s">
        <v>27</v>
      </c>
      <c r="K310" s="3">
        <v>12</v>
      </c>
    </row>
    <row r="311" spans="1:12" ht="16.5" customHeight="1" thickBot="1">
      <c r="A311" s="20">
        <f t="shared" si="8"/>
        <v>2008</v>
      </c>
      <c r="B311" s="20">
        <f t="shared" si="9"/>
        <v>9</v>
      </c>
      <c r="C311" s="3">
        <v>304</v>
      </c>
      <c r="D311" s="9">
        <v>39701</v>
      </c>
      <c r="E311" s="3" t="s">
        <v>170</v>
      </c>
      <c r="F311" s="3" t="s">
        <v>160</v>
      </c>
      <c r="G311" s="3"/>
      <c r="H311" s="15">
        <v>13590</v>
      </c>
      <c r="I311" s="3" t="s">
        <v>30</v>
      </c>
      <c r="J311" s="3" t="s">
        <v>27</v>
      </c>
      <c r="K311" s="3">
        <v>13</v>
      </c>
    </row>
    <row r="312" spans="1:12" ht="16.5" customHeight="1">
      <c r="A312" s="20">
        <f t="shared" si="8"/>
        <v>2008</v>
      </c>
      <c r="B312" s="20">
        <f t="shared" si="9"/>
        <v>9</v>
      </c>
      <c r="C312" s="18">
        <v>305</v>
      </c>
      <c r="D312" s="9">
        <v>39710</v>
      </c>
      <c r="E312" s="3" t="s">
        <v>163</v>
      </c>
      <c r="F312" s="3" t="s">
        <v>160</v>
      </c>
      <c r="G312" s="3"/>
      <c r="H312" s="15">
        <v>3395.8</v>
      </c>
      <c r="I312" s="3" t="s">
        <v>30</v>
      </c>
      <c r="J312" s="3" t="s">
        <v>27</v>
      </c>
      <c r="K312" s="3">
        <v>11</v>
      </c>
    </row>
    <row r="313" spans="1:12" ht="16.5" customHeight="1" thickBot="1">
      <c r="A313" s="20">
        <f t="shared" si="8"/>
        <v>2009</v>
      </c>
      <c r="B313" s="20">
        <f t="shared" si="9"/>
        <v>2</v>
      </c>
      <c r="C313" s="3">
        <v>306</v>
      </c>
      <c r="D313" s="9">
        <v>39859</v>
      </c>
      <c r="E313" s="3" t="s">
        <v>176</v>
      </c>
      <c r="F313" s="3" t="s">
        <v>177</v>
      </c>
      <c r="G313" s="3">
        <v>1306636</v>
      </c>
      <c r="H313" s="15">
        <v>2170</v>
      </c>
      <c r="I313" s="3" t="s">
        <v>19</v>
      </c>
      <c r="J313" s="3" t="s">
        <v>27</v>
      </c>
      <c r="K313" s="3">
        <v>208</v>
      </c>
    </row>
    <row r="314" spans="1:12" ht="16.5" customHeight="1">
      <c r="A314" s="20">
        <f t="shared" si="8"/>
        <v>2009</v>
      </c>
      <c r="B314" s="20">
        <f t="shared" si="9"/>
        <v>2</v>
      </c>
      <c r="C314" s="18">
        <v>307</v>
      </c>
      <c r="D314" s="9">
        <v>39859</v>
      </c>
      <c r="E314" s="3" t="s">
        <v>176</v>
      </c>
      <c r="F314" s="3" t="s">
        <v>177</v>
      </c>
      <c r="G314" s="3">
        <v>1306636</v>
      </c>
      <c r="H314" s="15">
        <v>20000</v>
      </c>
      <c r="I314" s="3" t="s">
        <v>19</v>
      </c>
      <c r="J314" s="3" t="s">
        <v>27</v>
      </c>
      <c r="K314" s="3">
        <v>208</v>
      </c>
    </row>
    <row r="315" spans="1:12" ht="16.5" customHeight="1" thickBot="1">
      <c r="A315" s="20">
        <f t="shared" si="8"/>
        <v>2009</v>
      </c>
      <c r="B315" s="20">
        <f t="shared" si="9"/>
        <v>2</v>
      </c>
      <c r="C315" s="3">
        <v>308</v>
      </c>
      <c r="D315" s="9">
        <v>39860</v>
      </c>
      <c r="E315" s="3" t="s">
        <v>126</v>
      </c>
      <c r="F315" s="3" t="s">
        <v>286</v>
      </c>
      <c r="G315" s="3"/>
      <c r="H315" s="15">
        <v>96.025000000000006</v>
      </c>
      <c r="I315" s="3" t="s">
        <v>146</v>
      </c>
      <c r="J315" s="3" t="s">
        <v>27</v>
      </c>
      <c r="K315" s="3">
        <v>207</v>
      </c>
      <c r="L315" s="1">
        <v>101671887</v>
      </c>
    </row>
    <row r="316" spans="1:12" ht="16.5" customHeight="1">
      <c r="A316" s="20">
        <f t="shared" si="8"/>
        <v>2009</v>
      </c>
      <c r="B316" s="20">
        <f t="shared" si="9"/>
        <v>2</v>
      </c>
      <c r="C316" s="18">
        <v>309</v>
      </c>
      <c r="D316" s="9">
        <v>39860</v>
      </c>
      <c r="E316" s="3" t="s">
        <v>126</v>
      </c>
      <c r="F316" s="3" t="s">
        <v>286</v>
      </c>
      <c r="G316" s="3"/>
      <c r="H316" s="15">
        <v>153.22</v>
      </c>
      <c r="I316" s="3" t="s">
        <v>146</v>
      </c>
      <c r="J316" s="3" t="s">
        <v>27</v>
      </c>
      <c r="K316" s="3">
        <v>207</v>
      </c>
      <c r="L316" s="1">
        <v>1016723760</v>
      </c>
    </row>
    <row r="317" spans="1:12" ht="16.5" customHeight="1" thickBot="1">
      <c r="A317" s="20">
        <f t="shared" si="8"/>
        <v>2009</v>
      </c>
      <c r="B317" s="20">
        <f t="shared" si="9"/>
        <v>2</v>
      </c>
      <c r="C317" s="3">
        <v>310</v>
      </c>
      <c r="D317" s="9">
        <v>39860</v>
      </c>
      <c r="E317" s="3" t="s">
        <v>126</v>
      </c>
      <c r="F317" s="3" t="s">
        <v>286</v>
      </c>
      <c r="G317" s="3"/>
      <c r="H317" s="15">
        <v>277.43</v>
      </c>
      <c r="I317" s="3" t="s">
        <v>146</v>
      </c>
      <c r="J317" s="3" t="s">
        <v>27</v>
      </c>
      <c r="K317" s="3">
        <v>207</v>
      </c>
      <c r="L317" s="1">
        <v>101671886</v>
      </c>
    </row>
    <row r="318" spans="1:12" ht="16.5" customHeight="1">
      <c r="A318" s="20">
        <f t="shared" si="8"/>
        <v>2009</v>
      </c>
      <c r="B318" s="20">
        <f t="shared" si="9"/>
        <v>2</v>
      </c>
      <c r="C318" s="18">
        <v>311</v>
      </c>
      <c r="D318" s="9">
        <v>39860</v>
      </c>
      <c r="E318" s="3" t="s">
        <v>126</v>
      </c>
      <c r="F318" s="3" t="s">
        <v>286</v>
      </c>
      <c r="G318" s="3"/>
      <c r="H318" s="15">
        <v>900.62</v>
      </c>
      <c r="I318" s="3" t="s">
        <v>146</v>
      </c>
      <c r="J318" s="3" t="s">
        <v>27</v>
      </c>
      <c r="K318" s="3">
        <v>207</v>
      </c>
      <c r="L318" s="1">
        <v>101672359</v>
      </c>
    </row>
    <row r="319" spans="1:12" ht="16.5" customHeight="1" thickBot="1">
      <c r="A319" s="20">
        <f t="shared" si="8"/>
        <v>2009</v>
      </c>
      <c r="B319" s="20">
        <f t="shared" si="9"/>
        <v>2</v>
      </c>
      <c r="C319" s="3">
        <v>312</v>
      </c>
      <c r="D319" s="9">
        <v>39860</v>
      </c>
      <c r="E319" s="3" t="s">
        <v>126</v>
      </c>
      <c r="F319" s="3" t="s">
        <v>286</v>
      </c>
      <c r="G319" s="3"/>
      <c r="H319" s="15">
        <v>40.71</v>
      </c>
      <c r="I319" s="3" t="s">
        <v>146</v>
      </c>
      <c r="J319" s="3" t="s">
        <v>27</v>
      </c>
      <c r="K319" s="3">
        <v>207</v>
      </c>
      <c r="L319" s="1">
        <v>101672360</v>
      </c>
    </row>
    <row r="320" spans="1:12" ht="16.5" customHeight="1" thickBot="1">
      <c r="A320" s="20">
        <f t="shared" si="8"/>
        <v>2009</v>
      </c>
      <c r="B320" s="20">
        <f t="shared" si="9"/>
        <v>2</v>
      </c>
      <c r="C320" s="18">
        <v>313</v>
      </c>
      <c r="D320" s="9">
        <v>39845</v>
      </c>
      <c r="E320" s="3" t="s">
        <v>145</v>
      </c>
      <c r="F320" s="3" t="s">
        <v>286</v>
      </c>
      <c r="G320" s="3"/>
      <c r="H320" s="15">
        <v>50</v>
      </c>
      <c r="I320" s="3" t="s">
        <v>30</v>
      </c>
      <c r="J320" s="3" t="s">
        <v>27</v>
      </c>
      <c r="K320" s="3">
        <v>205</v>
      </c>
      <c r="L320" s="1">
        <v>111024444</v>
      </c>
    </row>
    <row r="321" spans="1:12" ht="16.5" customHeight="1">
      <c r="A321" s="20">
        <f t="shared" si="8"/>
        <v>2009</v>
      </c>
      <c r="B321" s="20">
        <f t="shared" si="9"/>
        <v>1</v>
      </c>
      <c r="C321" s="18">
        <v>314</v>
      </c>
      <c r="D321" s="9">
        <v>39838</v>
      </c>
      <c r="E321" s="3" t="s">
        <v>123</v>
      </c>
      <c r="F321" s="3" t="s">
        <v>28</v>
      </c>
      <c r="G321" s="3"/>
      <c r="H321" s="15">
        <v>3300</v>
      </c>
      <c r="I321" s="3" t="s">
        <v>30</v>
      </c>
      <c r="J321" s="3" t="s">
        <v>27</v>
      </c>
      <c r="K321" s="3">
        <v>189</v>
      </c>
    </row>
    <row r="322" spans="1:12" ht="16.5" customHeight="1" thickBot="1">
      <c r="A322" s="20">
        <f t="shared" si="8"/>
        <v>2009</v>
      </c>
      <c r="B322" s="20">
        <f t="shared" si="9"/>
        <v>1</v>
      </c>
      <c r="C322" s="3">
        <v>315</v>
      </c>
      <c r="D322" s="9">
        <v>39833</v>
      </c>
      <c r="E322" s="3"/>
      <c r="F322" s="3" t="s">
        <v>251</v>
      </c>
      <c r="G322" s="3"/>
      <c r="H322" s="15">
        <v>750</v>
      </c>
      <c r="I322" s="3" t="s">
        <v>19</v>
      </c>
      <c r="J322" s="3" t="s">
        <v>15</v>
      </c>
      <c r="K322" s="3">
        <v>179</v>
      </c>
    </row>
    <row r="323" spans="1:12" ht="16.5" customHeight="1">
      <c r="A323" s="20">
        <f t="shared" si="8"/>
        <v>2009</v>
      </c>
      <c r="B323" s="20">
        <f t="shared" si="9"/>
        <v>1</v>
      </c>
      <c r="C323" s="18">
        <v>316</v>
      </c>
      <c r="D323" s="9">
        <v>39842</v>
      </c>
      <c r="E323" s="3" t="s">
        <v>176</v>
      </c>
      <c r="F323" s="3" t="s">
        <v>177</v>
      </c>
      <c r="G323" s="3"/>
      <c r="H323" s="15">
        <v>10193</v>
      </c>
      <c r="I323" s="3" t="s">
        <v>19</v>
      </c>
      <c r="J323" s="3" t="s">
        <v>27</v>
      </c>
      <c r="K323" s="3"/>
    </row>
    <row r="324" spans="1:12" ht="16.5" customHeight="1" thickBot="1">
      <c r="A324" s="20">
        <f t="shared" si="8"/>
        <v>2009</v>
      </c>
      <c r="B324" s="20">
        <f t="shared" si="9"/>
        <v>1</v>
      </c>
      <c r="C324" s="3">
        <v>317</v>
      </c>
      <c r="D324" s="9">
        <v>39827</v>
      </c>
      <c r="E324" s="3" t="s">
        <v>176</v>
      </c>
      <c r="F324" s="3" t="s">
        <v>177</v>
      </c>
      <c r="G324" s="3"/>
      <c r="H324" s="15">
        <v>10000</v>
      </c>
      <c r="I324" s="3" t="s">
        <v>19</v>
      </c>
      <c r="J324" s="3"/>
      <c r="K324" s="3"/>
    </row>
    <row r="325" spans="1:12" ht="16.5" customHeight="1">
      <c r="A325" s="20">
        <f t="shared" si="8"/>
        <v>2008</v>
      </c>
      <c r="B325" s="20">
        <f t="shared" si="9"/>
        <v>12</v>
      </c>
      <c r="C325" s="18">
        <v>318</v>
      </c>
      <c r="D325" s="9">
        <v>39797</v>
      </c>
      <c r="E325" s="3" t="s">
        <v>176</v>
      </c>
      <c r="F325" s="3" t="s">
        <v>177</v>
      </c>
      <c r="G325" s="3"/>
      <c r="H325" s="15">
        <v>8460</v>
      </c>
      <c r="I325" s="3" t="s">
        <v>19</v>
      </c>
      <c r="J325" s="3"/>
      <c r="K325" s="3"/>
    </row>
    <row r="326" spans="1:12" ht="16.5" customHeight="1" thickBot="1">
      <c r="A326" s="20">
        <f t="shared" si="8"/>
        <v>2008</v>
      </c>
      <c r="B326" s="20">
        <f t="shared" si="9"/>
        <v>12</v>
      </c>
      <c r="C326" s="3">
        <v>319</v>
      </c>
      <c r="D326" s="9">
        <v>39786</v>
      </c>
      <c r="E326" s="3" t="s">
        <v>176</v>
      </c>
      <c r="F326" s="3" t="s">
        <v>177</v>
      </c>
      <c r="G326" s="3"/>
      <c r="H326" s="15">
        <v>10000</v>
      </c>
      <c r="I326" s="3" t="s">
        <v>19</v>
      </c>
      <c r="J326" s="3" t="s">
        <v>27</v>
      </c>
      <c r="K326" s="3">
        <v>178</v>
      </c>
    </row>
    <row r="327" spans="1:12" ht="16.5" customHeight="1">
      <c r="A327" s="20">
        <f t="shared" si="8"/>
        <v>2008</v>
      </c>
      <c r="B327" s="20">
        <f t="shared" si="9"/>
        <v>12</v>
      </c>
      <c r="C327" s="18">
        <v>320</v>
      </c>
      <c r="D327" s="9">
        <v>39800</v>
      </c>
      <c r="E327" s="3" t="s">
        <v>176</v>
      </c>
      <c r="F327" s="3" t="s">
        <v>177</v>
      </c>
      <c r="G327" s="3"/>
      <c r="H327" s="15">
        <v>113</v>
      </c>
      <c r="I327" s="3" t="s">
        <v>19</v>
      </c>
      <c r="J327" s="3" t="s">
        <v>27</v>
      </c>
      <c r="K327" s="3">
        <v>140</v>
      </c>
    </row>
    <row r="328" spans="1:12" ht="16.5" customHeight="1" thickBot="1">
      <c r="A328" s="20">
        <f t="shared" si="8"/>
        <v>2008</v>
      </c>
      <c r="B328" s="20">
        <f t="shared" si="9"/>
        <v>11</v>
      </c>
      <c r="C328" s="3">
        <v>321</v>
      </c>
      <c r="D328" s="9">
        <v>39763</v>
      </c>
      <c r="E328" s="3" t="s">
        <v>176</v>
      </c>
      <c r="F328" s="3" t="s">
        <v>177</v>
      </c>
      <c r="G328" s="3"/>
      <c r="H328" s="15">
        <v>19980</v>
      </c>
      <c r="I328" s="3" t="s">
        <v>19</v>
      </c>
      <c r="J328" s="3" t="s">
        <v>27</v>
      </c>
      <c r="K328" s="3">
        <v>96</v>
      </c>
    </row>
    <row r="329" spans="1:12" ht="16.5" customHeight="1">
      <c r="A329" s="20">
        <f t="shared" ref="A329:A342" si="10">YEAR(D329)</f>
        <v>2008</v>
      </c>
      <c r="B329" s="20">
        <f t="shared" ref="B329:B342" si="11">MONTH(D329)</f>
        <v>10</v>
      </c>
      <c r="C329" s="18">
        <v>322</v>
      </c>
      <c r="D329" s="9">
        <v>39740</v>
      </c>
      <c r="E329" s="3" t="s">
        <v>126</v>
      </c>
      <c r="F329" s="3" t="s">
        <v>286</v>
      </c>
      <c r="G329" s="3"/>
      <c r="H329" s="15">
        <v>291.47000000000003</v>
      </c>
      <c r="I329" s="3" t="s">
        <v>146</v>
      </c>
      <c r="J329" s="3" t="s">
        <v>27</v>
      </c>
      <c r="K329" s="3">
        <v>69</v>
      </c>
      <c r="L329" s="1">
        <v>1616550808</v>
      </c>
    </row>
    <row r="330" spans="1:12" ht="16.5" customHeight="1" thickBot="1">
      <c r="A330" s="20">
        <f t="shared" si="10"/>
        <v>2008</v>
      </c>
      <c r="B330" s="20">
        <f t="shared" si="11"/>
        <v>10</v>
      </c>
      <c r="C330" s="3">
        <v>323</v>
      </c>
      <c r="D330" s="9">
        <v>39722</v>
      </c>
      <c r="E330" s="3" t="s">
        <v>126</v>
      </c>
      <c r="F330" s="3" t="s">
        <v>286</v>
      </c>
      <c r="G330" s="3"/>
      <c r="H330" s="15">
        <v>131.15700000000001</v>
      </c>
      <c r="I330" s="3" t="s">
        <v>146</v>
      </c>
      <c r="J330" s="3" t="s">
        <v>27</v>
      </c>
      <c r="K330" s="3"/>
      <c r="L330" s="1">
        <v>101671886</v>
      </c>
    </row>
    <row r="331" spans="1:12" ht="16.5" customHeight="1" thickBot="1">
      <c r="A331" s="20">
        <f t="shared" si="10"/>
        <v>2008</v>
      </c>
      <c r="B331" s="20">
        <f t="shared" si="11"/>
        <v>10</v>
      </c>
      <c r="C331" s="18">
        <v>324</v>
      </c>
      <c r="D331" s="9">
        <v>39722</v>
      </c>
      <c r="E331" s="3" t="s">
        <v>126</v>
      </c>
      <c r="F331" s="3" t="s">
        <v>286</v>
      </c>
      <c r="G331" s="3"/>
      <c r="H331" s="15">
        <v>145.47499999999999</v>
      </c>
      <c r="I331" s="3" t="s">
        <v>146</v>
      </c>
      <c r="J331" s="3" t="s">
        <v>27</v>
      </c>
      <c r="K331" s="3"/>
      <c r="L331" s="1">
        <v>101671887</v>
      </c>
    </row>
    <row r="332" spans="1:12" ht="16.5" customHeight="1">
      <c r="A332" s="20">
        <f t="shared" si="10"/>
        <v>2008</v>
      </c>
      <c r="B332" s="20">
        <f t="shared" si="11"/>
        <v>10</v>
      </c>
      <c r="C332" s="18">
        <v>325</v>
      </c>
      <c r="D332" s="9">
        <v>39722</v>
      </c>
      <c r="E332" s="3" t="s">
        <v>126</v>
      </c>
      <c r="F332" s="3" t="s">
        <v>286</v>
      </c>
      <c r="G332" s="3"/>
      <c r="H332" s="15">
        <v>130</v>
      </c>
      <c r="I332" s="3" t="s">
        <v>146</v>
      </c>
      <c r="J332" s="3" t="s">
        <v>27</v>
      </c>
      <c r="K332" s="3"/>
      <c r="L332" s="1">
        <v>101672376</v>
      </c>
    </row>
    <row r="333" spans="1:12" ht="16.5" customHeight="1" thickBot="1">
      <c r="A333" s="20">
        <f t="shared" si="10"/>
        <v>2008</v>
      </c>
      <c r="B333" s="20">
        <f t="shared" si="11"/>
        <v>10</v>
      </c>
      <c r="C333" s="3">
        <v>326</v>
      </c>
      <c r="D333" s="9">
        <v>39722</v>
      </c>
      <c r="E333" s="3" t="s">
        <v>126</v>
      </c>
      <c r="F333" s="3" t="s">
        <v>286</v>
      </c>
      <c r="G333" s="3"/>
      <c r="H333" s="15">
        <v>2086.73</v>
      </c>
      <c r="I333" s="3" t="s">
        <v>146</v>
      </c>
      <c r="J333" s="3" t="s">
        <v>27</v>
      </c>
      <c r="K333" s="3"/>
      <c r="L333" s="1">
        <v>101672359</v>
      </c>
    </row>
    <row r="334" spans="1:12" ht="16.5" customHeight="1">
      <c r="A334" s="20">
        <f t="shared" si="10"/>
        <v>2008</v>
      </c>
      <c r="B334" s="20">
        <f t="shared" si="11"/>
        <v>10</v>
      </c>
      <c r="C334" s="18">
        <v>327</v>
      </c>
      <c r="D334" s="9">
        <v>39722</v>
      </c>
      <c r="E334" s="3" t="s">
        <v>126</v>
      </c>
      <c r="F334" s="3" t="s">
        <v>286</v>
      </c>
      <c r="G334" s="3"/>
      <c r="H334" s="15">
        <v>264.04000000000002</v>
      </c>
      <c r="I334" s="3" t="s">
        <v>146</v>
      </c>
      <c r="J334" s="3" t="s">
        <v>27</v>
      </c>
      <c r="K334" s="3"/>
      <c r="L334" s="1">
        <v>101672360</v>
      </c>
    </row>
    <row r="335" spans="1:12" ht="16.5" customHeight="1" thickBot="1">
      <c r="A335" s="20">
        <f t="shared" si="10"/>
        <v>2008</v>
      </c>
      <c r="B335" s="20">
        <f t="shared" si="11"/>
        <v>10</v>
      </c>
      <c r="C335" s="3">
        <v>328</v>
      </c>
      <c r="D335" s="9">
        <v>39733</v>
      </c>
      <c r="E335" s="3" t="s">
        <v>186</v>
      </c>
      <c r="F335" s="3" t="s">
        <v>250</v>
      </c>
      <c r="G335" s="3"/>
      <c r="H335" s="15">
        <v>25</v>
      </c>
      <c r="I335" s="3" t="s">
        <v>30</v>
      </c>
      <c r="J335" s="3" t="s">
        <v>15</v>
      </c>
      <c r="K335" s="3"/>
    </row>
    <row r="336" spans="1:12" ht="16.5" customHeight="1">
      <c r="A336" s="20">
        <f t="shared" si="10"/>
        <v>2008</v>
      </c>
      <c r="B336" s="20">
        <f t="shared" si="11"/>
        <v>10</v>
      </c>
      <c r="C336" s="18">
        <v>329</v>
      </c>
      <c r="D336" s="9">
        <v>39734</v>
      </c>
      <c r="E336" s="3" t="s">
        <v>137</v>
      </c>
      <c r="F336" s="3" t="s">
        <v>250</v>
      </c>
      <c r="G336" s="3"/>
      <c r="H336" s="15">
        <v>135</v>
      </c>
      <c r="I336" s="3" t="s">
        <v>115</v>
      </c>
      <c r="J336" s="3" t="s">
        <v>15</v>
      </c>
      <c r="K336" s="3"/>
    </row>
    <row r="337" spans="1:11" ht="16.5" customHeight="1" thickBot="1">
      <c r="A337" s="20">
        <f t="shared" si="10"/>
        <v>2008</v>
      </c>
      <c r="B337" s="20">
        <f t="shared" si="11"/>
        <v>10</v>
      </c>
      <c r="C337" s="3">
        <v>330</v>
      </c>
      <c r="D337" s="9">
        <v>39734</v>
      </c>
      <c r="E337" s="3" t="s">
        <v>185</v>
      </c>
      <c r="F337" s="3" t="s">
        <v>250</v>
      </c>
      <c r="G337" s="3"/>
      <c r="H337" s="15">
        <v>350</v>
      </c>
      <c r="I337" s="3" t="s">
        <v>30</v>
      </c>
      <c r="J337" s="3" t="s">
        <v>27</v>
      </c>
      <c r="K337" s="3"/>
    </row>
    <row r="338" spans="1:11" ht="16.5" customHeight="1">
      <c r="A338" s="20">
        <f t="shared" si="10"/>
        <v>2008</v>
      </c>
      <c r="B338" s="20">
        <f t="shared" si="11"/>
        <v>10</v>
      </c>
      <c r="C338" s="18">
        <v>331</v>
      </c>
      <c r="D338" s="9">
        <v>39729</v>
      </c>
      <c r="E338" s="3" t="s">
        <v>137</v>
      </c>
      <c r="F338" s="3" t="s">
        <v>250</v>
      </c>
      <c r="G338" s="3"/>
      <c r="H338" s="15">
        <v>3035</v>
      </c>
      <c r="I338" s="3" t="s">
        <v>115</v>
      </c>
      <c r="J338" s="3" t="s">
        <v>15</v>
      </c>
      <c r="K338" s="3"/>
    </row>
    <row r="339" spans="1:11" ht="16.5" customHeight="1" thickBot="1">
      <c r="A339" s="20">
        <f t="shared" si="10"/>
        <v>2008</v>
      </c>
      <c r="B339" s="20">
        <f t="shared" si="11"/>
        <v>10</v>
      </c>
      <c r="C339" s="3">
        <v>332</v>
      </c>
      <c r="D339" s="9">
        <v>39729</v>
      </c>
      <c r="E339" s="3" t="s">
        <v>137</v>
      </c>
      <c r="F339" s="3" t="s">
        <v>250</v>
      </c>
      <c r="G339" s="3"/>
      <c r="H339" s="15">
        <v>2970</v>
      </c>
      <c r="I339" s="3" t="s">
        <v>115</v>
      </c>
      <c r="J339" s="3" t="s">
        <v>15</v>
      </c>
      <c r="K339" s="3">
        <v>67</v>
      </c>
    </row>
    <row r="340" spans="1:11" ht="16.5" customHeight="1">
      <c r="A340" s="20">
        <f t="shared" si="10"/>
        <v>2008</v>
      </c>
      <c r="B340" s="20">
        <f t="shared" si="11"/>
        <v>9</v>
      </c>
      <c r="C340" s="18">
        <v>333</v>
      </c>
      <c r="D340" s="9">
        <v>39718</v>
      </c>
      <c r="E340" s="3" t="s">
        <v>130</v>
      </c>
      <c r="F340" s="3" t="s">
        <v>195</v>
      </c>
      <c r="G340" s="3"/>
      <c r="H340" s="15">
        <v>2068</v>
      </c>
      <c r="I340" s="3" t="s">
        <v>30</v>
      </c>
      <c r="J340" s="3" t="s">
        <v>27</v>
      </c>
      <c r="K340" s="3">
        <v>18</v>
      </c>
    </row>
    <row r="341" spans="1:11" ht="16.5" customHeight="1" thickBot="1">
      <c r="A341" s="20">
        <f t="shared" si="10"/>
        <v>2008</v>
      </c>
      <c r="B341" s="20">
        <f t="shared" si="11"/>
        <v>9</v>
      </c>
      <c r="C341" s="3">
        <v>334</v>
      </c>
      <c r="D341" s="10">
        <v>39692</v>
      </c>
      <c r="E341" s="4" t="s">
        <v>176</v>
      </c>
      <c r="F341" s="4" t="s">
        <v>177</v>
      </c>
      <c r="G341" s="4"/>
      <c r="H341" s="16">
        <v>10000</v>
      </c>
      <c r="I341" s="4" t="s">
        <v>19</v>
      </c>
      <c r="J341" s="4" t="s">
        <v>27</v>
      </c>
      <c r="K341" s="4">
        <v>6</v>
      </c>
    </row>
    <row r="342" spans="1:11" ht="16.5" customHeight="1" thickBot="1">
      <c r="A342" s="20">
        <f t="shared" si="10"/>
        <v>2008</v>
      </c>
      <c r="B342" s="20">
        <f t="shared" si="11"/>
        <v>9</v>
      </c>
      <c r="C342" s="18">
        <v>335</v>
      </c>
      <c r="D342" s="10">
        <v>39693</v>
      </c>
      <c r="E342" s="4" t="s">
        <v>176</v>
      </c>
      <c r="F342" s="4" t="s">
        <v>177</v>
      </c>
      <c r="G342" s="4"/>
      <c r="H342" s="16">
        <v>21616</v>
      </c>
      <c r="I342" s="4" t="s">
        <v>19</v>
      </c>
      <c r="J342" s="4" t="s">
        <v>27</v>
      </c>
      <c r="K342" s="4">
        <v>6</v>
      </c>
    </row>
    <row r="343" spans="1:11" ht="16.5" customHeight="1">
      <c r="C343" s="18"/>
    </row>
    <row r="344" spans="1:11" ht="16.5" customHeight="1">
      <c r="C344" s="1" t="s">
        <v>179</v>
      </c>
    </row>
    <row r="345" spans="1:11" ht="16.5" customHeight="1">
      <c r="C345" s="1" t="s">
        <v>179</v>
      </c>
    </row>
    <row r="346" spans="1:11" ht="16.5" customHeight="1">
      <c r="C346" s="1" t="s">
        <v>179</v>
      </c>
    </row>
    <row r="347" spans="1:11" ht="16.5" customHeight="1">
      <c r="C347" s="1" t="s">
        <v>179</v>
      </c>
    </row>
    <row r="348" spans="1:11" ht="16.5" customHeight="1">
      <c r="C348" s="1" t="s">
        <v>179</v>
      </c>
    </row>
    <row r="349" spans="1:11" ht="16.5" customHeight="1">
      <c r="C349" s="1" t="s">
        <v>179</v>
      </c>
    </row>
    <row r="350" spans="1:11" ht="16.5" customHeight="1">
      <c r="C350" s="1" t="s">
        <v>179</v>
      </c>
    </row>
    <row r="351" spans="1:11" ht="16.5" customHeight="1">
      <c r="C351" s="1" t="s">
        <v>179</v>
      </c>
    </row>
    <row r="352" spans="1:11" ht="16.5" customHeight="1">
      <c r="C352" s="1" t="s">
        <v>179</v>
      </c>
    </row>
    <row r="353" spans="3:3" ht="16.5" customHeight="1">
      <c r="C353" s="1" t="s">
        <v>179</v>
      </c>
    </row>
    <row r="354" spans="3:3" ht="16.5" customHeight="1">
      <c r="C354" s="1" t="s">
        <v>179</v>
      </c>
    </row>
    <row r="355" spans="3:3" ht="16.5" customHeight="1">
      <c r="C355" s="1" t="s">
        <v>179</v>
      </c>
    </row>
    <row r="356" spans="3:3" ht="16.5" customHeight="1">
      <c r="C356" s="1" t="s">
        <v>179</v>
      </c>
    </row>
    <row r="357" spans="3:3" ht="16.5" customHeight="1">
      <c r="C357" s="1" t="s">
        <v>179</v>
      </c>
    </row>
    <row r="358" spans="3:3" ht="16.5" customHeight="1">
      <c r="C358" s="1" t="s">
        <v>179</v>
      </c>
    </row>
    <row r="359" spans="3:3" ht="16.5" customHeight="1">
      <c r="C359" s="1" t="s">
        <v>179</v>
      </c>
    </row>
    <row r="360" spans="3:3" ht="16.5" customHeight="1">
      <c r="C360" s="1" t="s">
        <v>179</v>
      </c>
    </row>
    <row r="361" spans="3:3" ht="16.5" customHeight="1">
      <c r="C361" s="1" t="s">
        <v>179</v>
      </c>
    </row>
    <row r="362" spans="3:3" ht="16.5" customHeight="1">
      <c r="C362" s="1" t="s">
        <v>179</v>
      </c>
    </row>
    <row r="363" spans="3:3" ht="16.5" customHeight="1">
      <c r="C363" s="1" t="s">
        <v>179</v>
      </c>
    </row>
    <row r="364" spans="3:3" ht="16.5" customHeight="1">
      <c r="C364" s="1" t="s">
        <v>179</v>
      </c>
    </row>
    <row r="365" spans="3:3" ht="16.5" customHeight="1">
      <c r="C365" s="1" t="s">
        <v>179</v>
      </c>
    </row>
    <row r="366" spans="3:3" ht="16.5" customHeight="1">
      <c r="C366" s="1" t="s">
        <v>179</v>
      </c>
    </row>
    <row r="367" spans="3:3" ht="16.5" customHeight="1">
      <c r="C367" s="1" t="s">
        <v>179</v>
      </c>
    </row>
    <row r="368" spans="3:3" ht="16.5" customHeight="1">
      <c r="C368" s="1" t="s">
        <v>179</v>
      </c>
    </row>
    <row r="369" spans="3:3" ht="16.5" customHeight="1">
      <c r="C369" s="1" t="s">
        <v>179</v>
      </c>
    </row>
    <row r="370" spans="3:3" ht="16.5" customHeight="1">
      <c r="C370" s="1" t="s">
        <v>179</v>
      </c>
    </row>
    <row r="371" spans="3:3" ht="16.5" customHeight="1">
      <c r="C371" s="1" t="s">
        <v>179</v>
      </c>
    </row>
    <row r="372" spans="3:3" ht="16.5" customHeight="1">
      <c r="C372" s="1" t="s">
        <v>179</v>
      </c>
    </row>
    <row r="373" spans="3:3" ht="16.5" customHeight="1">
      <c r="C373" s="1" t="s">
        <v>179</v>
      </c>
    </row>
    <row r="374" spans="3:3" ht="16.5" customHeight="1">
      <c r="C374" s="1" t="s">
        <v>179</v>
      </c>
    </row>
    <row r="375" spans="3:3" ht="16.5" customHeight="1">
      <c r="C375" s="1" t="s">
        <v>179</v>
      </c>
    </row>
    <row r="376" spans="3:3" ht="16.5" customHeight="1">
      <c r="C376" s="1" t="s">
        <v>179</v>
      </c>
    </row>
    <row r="377" spans="3:3" ht="16.5" customHeight="1">
      <c r="C377" s="1" t="s">
        <v>179</v>
      </c>
    </row>
    <row r="378" spans="3:3" ht="16.5" customHeight="1">
      <c r="C378" s="1" t="s">
        <v>179</v>
      </c>
    </row>
    <row r="379" spans="3:3" ht="16.5" customHeight="1">
      <c r="C379" s="1" t="s">
        <v>179</v>
      </c>
    </row>
    <row r="380" spans="3:3" ht="16.5" customHeight="1">
      <c r="C380" s="1" t="s">
        <v>179</v>
      </c>
    </row>
    <row r="381" spans="3:3" ht="16.5" customHeight="1">
      <c r="C381" s="1" t="s">
        <v>179</v>
      </c>
    </row>
    <row r="382" spans="3:3" ht="16.5" customHeight="1">
      <c r="C382" s="1" t="s">
        <v>179</v>
      </c>
    </row>
    <row r="383" spans="3:3" ht="16.5" customHeight="1">
      <c r="C383" s="1" t="s">
        <v>179</v>
      </c>
    </row>
    <row r="384" spans="3:3" ht="16.5" customHeight="1">
      <c r="C384" s="1" t="s">
        <v>179</v>
      </c>
    </row>
    <row r="385" spans="3:3" ht="16.5" customHeight="1">
      <c r="C385" s="1" t="s">
        <v>179</v>
      </c>
    </row>
    <row r="386" spans="3:3" ht="16.5" customHeight="1">
      <c r="C386" s="1" t="s">
        <v>179</v>
      </c>
    </row>
    <row r="387" spans="3:3" ht="16.5" customHeight="1">
      <c r="C387" s="1" t="s">
        <v>179</v>
      </c>
    </row>
    <row r="388" spans="3:3" ht="16.5" customHeight="1">
      <c r="C388" s="1" t="s">
        <v>179</v>
      </c>
    </row>
    <row r="389" spans="3:3" ht="16.5" customHeight="1">
      <c r="C389" s="1" t="s">
        <v>179</v>
      </c>
    </row>
    <row r="390" spans="3:3" ht="16.5" customHeight="1">
      <c r="C390" s="1" t="s">
        <v>179</v>
      </c>
    </row>
    <row r="391" spans="3:3" ht="16.5" customHeight="1">
      <c r="C391" s="1" t="s">
        <v>179</v>
      </c>
    </row>
    <row r="392" spans="3:3" ht="16.5" customHeight="1">
      <c r="C392" s="1" t="s">
        <v>179</v>
      </c>
    </row>
    <row r="393" spans="3:3" ht="16.5" customHeight="1">
      <c r="C393" s="1" t="s">
        <v>179</v>
      </c>
    </row>
    <row r="394" spans="3:3" ht="16.5" customHeight="1">
      <c r="C394" s="1" t="s">
        <v>179</v>
      </c>
    </row>
    <row r="395" spans="3:3" ht="16.5" customHeight="1">
      <c r="C395" s="1" t="s">
        <v>179</v>
      </c>
    </row>
    <row r="396" spans="3:3" ht="16.5" customHeight="1">
      <c r="C396" s="1" t="s">
        <v>179</v>
      </c>
    </row>
    <row r="397" spans="3:3" ht="16.5" customHeight="1">
      <c r="C397" s="1" t="s">
        <v>179</v>
      </c>
    </row>
    <row r="398" spans="3:3" ht="16.5" customHeight="1">
      <c r="C398" s="1" t="s">
        <v>179</v>
      </c>
    </row>
    <row r="399" spans="3:3" ht="16.5" customHeight="1">
      <c r="C399" s="1" t="s">
        <v>179</v>
      </c>
    </row>
    <row r="400" spans="3:3" ht="16.5" customHeight="1">
      <c r="C400" s="1" t="s">
        <v>179</v>
      </c>
    </row>
    <row r="401" spans="3:8" ht="16.5" customHeight="1">
      <c r="C401" s="1" t="s">
        <v>179</v>
      </c>
    </row>
    <row r="402" spans="3:8" ht="16.5" customHeight="1">
      <c r="C402" s="1" t="s">
        <v>179</v>
      </c>
    </row>
    <row r="403" spans="3:8" ht="16.5" customHeight="1">
      <c r="C403" s="1" t="s">
        <v>179</v>
      </c>
    </row>
    <row r="404" spans="3:8" ht="16.5" customHeight="1">
      <c r="C404" s="1" t="s">
        <v>179</v>
      </c>
    </row>
    <row r="405" spans="3:8" ht="16.5" customHeight="1">
      <c r="C405" s="1" t="s">
        <v>179</v>
      </c>
    </row>
    <row r="406" spans="3:8" ht="16.5" customHeight="1">
      <c r="C406" s="1" t="s">
        <v>179</v>
      </c>
    </row>
    <row r="407" spans="3:8" ht="16.5" customHeight="1">
      <c r="C407" s="1" t="s">
        <v>179</v>
      </c>
    </row>
    <row r="408" spans="3:8" ht="16.5" customHeight="1">
      <c r="C408" s="1" t="s">
        <v>179</v>
      </c>
    </row>
    <row r="409" spans="3:8" ht="16.5" customHeight="1">
      <c r="C409" s="1" t="s">
        <v>179</v>
      </c>
    </row>
    <row r="410" spans="3:8" ht="16.5" customHeight="1">
      <c r="C410" s="1" t="s">
        <v>179</v>
      </c>
    </row>
    <row r="411" spans="3:8" ht="16.5" customHeight="1">
      <c r="C411" s="1" t="s">
        <v>179</v>
      </c>
    </row>
    <row r="412" spans="3:8" ht="16.5" customHeight="1">
      <c r="C412" s="1" t="s">
        <v>179</v>
      </c>
    </row>
    <row r="413" spans="3:8" ht="16.5" customHeight="1">
      <c r="C413" s="1" t="s">
        <v>179</v>
      </c>
    </row>
    <row r="414" spans="3:8" ht="16.5" customHeight="1">
      <c r="C414" s="1" t="s">
        <v>179</v>
      </c>
    </row>
    <row r="415" spans="3:8" ht="16.5" customHeight="1">
      <c r="C415" s="1" t="s">
        <v>179</v>
      </c>
    </row>
    <row r="416" spans="3:8" ht="16.5" customHeight="1">
      <c r="H416" s="12">
        <f>SUBTOTAL(9,H8:H415)</f>
        <v>2481745.7350000008</v>
      </c>
    </row>
    <row r="417" spans="8:8" ht="16.5" customHeight="1">
      <c r="H417" s="12">
        <f>SUBTOTAL(9,H8:H342)</f>
        <v>2481745.7350000008</v>
      </c>
    </row>
  </sheetData>
  <autoFilter ref="C7:K415">
    <filterColumn colId="3"/>
    <filterColumn colId="7"/>
  </autoFilter>
  <mergeCells count="1">
    <mergeCell ref="F4:H5"/>
  </mergeCells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N39"/>
  <sheetViews>
    <sheetView rightToLeft="1" workbookViewId="0">
      <selection activeCell="E3" sqref="E3"/>
    </sheetView>
  </sheetViews>
  <sheetFormatPr defaultRowHeight="14.25"/>
  <cols>
    <col min="1" max="1" width="9" style="29"/>
    <col min="2" max="2" width="12.375" style="29" bestFit="1" customWidth="1"/>
    <col min="3" max="3" width="14" style="29" bestFit="1" customWidth="1"/>
    <col min="4" max="4" width="6.5" style="29" bestFit="1" customWidth="1"/>
    <col min="5" max="5" width="17.875" style="29" bestFit="1" customWidth="1"/>
    <col min="6" max="6" width="8.375" style="29" bestFit="1" customWidth="1"/>
    <col min="7" max="7" width="11" style="29" bestFit="1" customWidth="1"/>
    <col min="8" max="8" width="11.375" style="29" bestFit="1" customWidth="1"/>
    <col min="9" max="9" width="9.5" style="29" bestFit="1" customWidth="1"/>
    <col min="10" max="10" width="10.5" style="29" bestFit="1" customWidth="1"/>
    <col min="11" max="11" width="11.625" style="29" bestFit="1" customWidth="1"/>
    <col min="12" max="12" width="14" style="29" bestFit="1" customWidth="1"/>
    <col min="13" max="13" width="9.875" style="29" customWidth="1"/>
    <col min="14" max="16384" width="9" style="29"/>
  </cols>
  <sheetData>
    <row r="2" spans="2:13" ht="15" thickBot="1"/>
    <row r="3" spans="2:13">
      <c r="F3" s="60" t="s">
        <v>288</v>
      </c>
      <c r="G3" s="61"/>
    </row>
    <row r="4" spans="2:13" ht="15" thickBot="1">
      <c r="F4" s="62"/>
      <c r="G4" s="63"/>
    </row>
    <row r="6" spans="2:13" ht="15" thickBot="1"/>
    <row r="7" spans="2:13" ht="18.75" thickBot="1">
      <c r="B7" s="28" t="s">
        <v>287</v>
      </c>
      <c r="C7" s="27" t="s">
        <v>250</v>
      </c>
      <c r="D7" s="25" t="s">
        <v>17</v>
      </c>
      <c r="E7" s="25" t="s">
        <v>252</v>
      </c>
      <c r="F7" s="25" t="s">
        <v>28</v>
      </c>
      <c r="G7" s="25" t="s">
        <v>253</v>
      </c>
      <c r="H7" s="25" t="s">
        <v>87</v>
      </c>
      <c r="I7" s="25" t="s">
        <v>103</v>
      </c>
      <c r="J7" s="25" t="s">
        <v>160</v>
      </c>
      <c r="K7" s="25" t="s">
        <v>251</v>
      </c>
      <c r="L7" s="26" t="s">
        <v>177</v>
      </c>
      <c r="M7" s="53" t="s">
        <v>290</v>
      </c>
    </row>
    <row r="8" spans="2:13" ht="15.75" thickBot="1">
      <c r="B8" s="30">
        <v>39022</v>
      </c>
      <c r="C8" s="31">
        <f>ROUND(SUMIFS('2008-2007'!$E$8:$E$400,'2008-2007'!$H$8:$H$400,C$7,'2008-2007'!$L$8:$L$400,"مؤيد",'2008-2007'!$C$8:$C$400,MONTH('تحليل 2007-2008'!$B8),'2008-2007'!$B$8:$B$400,YEAR('تحليل 2007-2008'!$B8)),1)</f>
        <v>0</v>
      </c>
      <c r="D8" s="31">
        <f>ROUND(SUMIFS('2008-2007'!$E$8:$E$400,'2008-2007'!$H$8:$H$400,D$7,'2008-2007'!$L$8:$L$400,"مؤيد",'2008-2007'!$C$8:$C$400,MONTH('تحليل 2007-2008'!$B8),'2008-2007'!$B$8:$B$400,YEAR('تحليل 2007-2008'!$B8)),1)</f>
        <v>0</v>
      </c>
      <c r="E8" s="31">
        <f>ROUND(SUMIFS('2008-2007'!$E$8:$E$400,'2008-2007'!$H$8:$H$400,E$7,'2008-2007'!$L$8:$L$400,"مؤيد",'2008-2007'!$C$8:$C$400,MONTH('تحليل 2007-2008'!$B8),'2008-2007'!$B$8:$B$400,YEAR('تحليل 2007-2008'!$B8)),1)</f>
        <v>934.7</v>
      </c>
      <c r="F8" s="31">
        <f>ROUND(SUMIFS('2008-2007'!$E$8:$E$400,'2008-2007'!$H$8:$H$400,F$7,'2008-2007'!$L$8:$L$400,"مؤيد",'2008-2007'!$C$8:$C$400,MONTH('تحليل 2007-2008'!$B8),'2008-2007'!$B$8:$B$400,YEAR('تحليل 2007-2008'!$B8)),1)</f>
        <v>0</v>
      </c>
      <c r="G8" s="31">
        <f>ROUND(SUMIFS('2008-2007'!$E$8:$E$400,'2008-2007'!$H$8:$H$400,G$7,'2008-2007'!$L$8:$L$400,"مؤيد",'2008-2007'!$C$8:$C$400,MONTH('تحليل 2007-2008'!$B8),'2008-2007'!$B$8:$B$400,YEAR('تحليل 2007-2008'!$B8)),1)</f>
        <v>0</v>
      </c>
      <c r="H8" s="31">
        <f>ROUND(SUMIFS('2008-2007'!$E$8:$E$400,'2008-2007'!$H$8:$H$400,H$7,'2008-2007'!$L$8:$L$400,"مؤيد",'2008-2007'!$C$8:$C$400,MONTH('تحليل 2007-2008'!$B8),'2008-2007'!$B$8:$B$400,YEAR('تحليل 2007-2008'!$B8)),1)</f>
        <v>0</v>
      </c>
      <c r="I8" s="31">
        <f>ROUND(SUMIFS('2008-2007'!$E$8:$E$400,'2008-2007'!$H$8:$H$400,I$7,'2008-2007'!$L$8:$L$400,"مؤيد",'2008-2007'!$C$8:$C$400,MONTH('تحليل 2007-2008'!$B8),'2008-2007'!$B$8:$B$400,YEAR('تحليل 2007-2008'!$B8)),1)</f>
        <v>0</v>
      </c>
      <c r="J8" s="31">
        <f>ROUND(SUMIFS('2008-2007'!$E$8:$E$400,'2008-2007'!$H$8:$H$400,J$7,'2008-2007'!$L$8:$L$400,"مؤيد",'2008-2007'!$C$8:$C$400,MONTH('تحليل 2007-2008'!$B8),'2008-2007'!$B$8:$B$400,YEAR('تحليل 2007-2008'!$B8)),1)</f>
        <v>0</v>
      </c>
      <c r="K8" s="31">
        <f>ROUND(SUMIFS('2008-2007'!$E$8:$E$400,'2008-2007'!$H$8:$H$400,K$7,'2008-2007'!$L$8:$L$400,"مؤيد",'2008-2007'!$C$8:$C$400,MONTH('تحليل 2007-2008'!$B8),'2008-2007'!$B$8:$B$400,YEAR('تحليل 2007-2008'!$B8)),1)</f>
        <v>0</v>
      </c>
      <c r="L8" s="31">
        <f>ROUND(SUMIFS('2008-2007'!$E$8:$E$400,'2008-2007'!$H$8:$H$400,L$7,'2008-2007'!$L$8:$L$400,"مؤيد",'2008-2007'!$C$8:$C$400,MONTH('تحليل 2007-2008'!$B8),'2008-2007'!$B$8:$B$400,YEAR('تحليل 2007-2008'!$B8)),1)</f>
        <v>0</v>
      </c>
      <c r="M8" s="32">
        <f>SUM(C8:L8)</f>
        <v>934.7</v>
      </c>
    </row>
    <row r="9" spans="2:13" ht="15.75" thickBot="1">
      <c r="B9" s="33">
        <v>39052</v>
      </c>
      <c r="C9" s="31">
        <f>ROUND(SUMIFS('2008-2007'!$E$8:$E$400,'2008-2007'!$H$8:$H$400,C$7,'2008-2007'!$L$8:$L$400,"مؤيد",'2008-2007'!$C$8:$C$400,MONTH('تحليل 2007-2008'!$B9),'2008-2007'!$B$8:$B$400,YEAR('تحليل 2007-2008'!$B9)),1)</f>
        <v>0</v>
      </c>
      <c r="D9" s="31">
        <f>ROUND(SUMIFS('2008-2007'!$E$8:$E$400,'2008-2007'!$H$8:$H$400,D$7,'2008-2007'!$L$8:$L$400,"مؤيد",'2008-2007'!$C$8:$C$400,MONTH('تحليل 2007-2008'!$B9),'2008-2007'!$B$8:$B$400,YEAR('تحليل 2007-2008'!$B9)),1)</f>
        <v>0</v>
      </c>
      <c r="E9" s="31">
        <f>ROUND(SUMIFS('2008-2007'!$E$8:$E$400,'2008-2007'!$H$8:$H$400,E$7,'2008-2007'!$L$8:$L$400,"مؤيد",'2008-2007'!$C$8:$C$400,MONTH('تحليل 2007-2008'!$B9),'2008-2007'!$B$8:$B$400,YEAR('تحليل 2007-2008'!$B9)),1)</f>
        <v>934.7</v>
      </c>
      <c r="F9" s="31">
        <f>ROUND(SUMIFS('2008-2007'!$E$8:$E$400,'2008-2007'!$H$8:$H$400,F$7,'2008-2007'!$L$8:$L$400,"مؤيد",'2008-2007'!$C$8:$C$400,MONTH('تحليل 2007-2008'!$B9),'2008-2007'!$B$8:$B$400,YEAR('تحليل 2007-2008'!$B9)),1)</f>
        <v>0</v>
      </c>
      <c r="G9" s="31">
        <f>ROUND(SUMIFS('2008-2007'!$E$8:$E$400,'2008-2007'!$H$8:$H$400,G$7,'2008-2007'!$L$8:$L$400,"مؤيد",'2008-2007'!$C$8:$C$400,MONTH('تحليل 2007-2008'!$B9),'2008-2007'!$B$8:$B$400,YEAR('تحليل 2007-2008'!$B9)),1)</f>
        <v>0</v>
      </c>
      <c r="H9" s="31">
        <f>ROUND(SUMIFS('2008-2007'!$E$8:$E$400,'2008-2007'!$H$8:$H$400,H$7,'2008-2007'!$L$8:$L$400,"مؤيد",'2008-2007'!$C$8:$C$400,MONTH('تحليل 2007-2008'!$B9),'2008-2007'!$B$8:$B$400,YEAR('تحليل 2007-2008'!$B9)),1)</f>
        <v>0</v>
      </c>
      <c r="I9" s="31">
        <f>ROUND(SUMIFS('2008-2007'!$E$8:$E$400,'2008-2007'!$H$8:$H$400,I$7,'2008-2007'!$L$8:$L$400,"مؤيد",'2008-2007'!$C$8:$C$400,MONTH('تحليل 2007-2008'!$B9),'2008-2007'!$B$8:$B$400,YEAR('تحليل 2007-2008'!$B9)),1)</f>
        <v>0</v>
      </c>
      <c r="J9" s="31">
        <f>ROUND(SUMIFS('2008-2007'!$E$8:$E$400,'2008-2007'!$H$8:$H$400,J$7,'2008-2007'!$L$8:$L$400,"مؤيد",'2008-2007'!$C$8:$C$400,MONTH('تحليل 2007-2008'!$B9),'2008-2007'!$B$8:$B$400,YEAR('تحليل 2007-2008'!$B9)),1)</f>
        <v>0</v>
      </c>
      <c r="K9" s="31">
        <f>ROUND(SUMIFS('2008-2007'!$E$8:$E$400,'2008-2007'!$H$8:$H$400,K$7,'2008-2007'!$L$8:$L$400,"مؤيد",'2008-2007'!$C$8:$C$400,MONTH('تحليل 2007-2008'!$B9),'2008-2007'!$B$8:$B$400,YEAR('تحليل 2007-2008'!$B9)),1)</f>
        <v>0</v>
      </c>
      <c r="L9" s="31">
        <f>ROUND(SUMIFS('2008-2007'!$E$8:$E$400,'2008-2007'!$H$8:$H$400,L$7,'2008-2007'!$L$8:$L$400,"مؤيد",'2008-2007'!$C$8:$C$400,MONTH('تحليل 2007-2008'!$B9),'2008-2007'!$B$8:$B$400,YEAR('تحليل 2007-2008'!$B9)),1)</f>
        <v>0</v>
      </c>
      <c r="M9" s="34">
        <f t="shared" ref="M9:M36" si="0">SUM(C9:L9)</f>
        <v>934.7</v>
      </c>
    </row>
    <row r="10" spans="2:13" ht="15.75" thickBot="1">
      <c r="B10" s="33">
        <v>39083</v>
      </c>
      <c r="C10" s="31">
        <f>ROUND(SUMIFS('2008-2007'!$E$8:$E$400,'2008-2007'!$H$8:$H$400,C$7,'2008-2007'!$L$8:$L$400,"مؤيد",'2008-2007'!$C$8:$C$400,MONTH('تحليل 2007-2008'!$B10),'2008-2007'!$B$8:$B$400,YEAR('تحليل 2007-2008'!$B10)),1)</f>
        <v>0</v>
      </c>
      <c r="D10" s="31">
        <f>ROUND(SUMIFS('2008-2007'!$E$8:$E$400,'2008-2007'!$H$8:$H$400,D$7,'2008-2007'!$L$8:$L$400,"مؤيد",'2008-2007'!$C$8:$C$400,MONTH('تحليل 2007-2008'!$B10),'2008-2007'!$B$8:$B$400,YEAR('تحليل 2007-2008'!$B10)),1)</f>
        <v>0</v>
      </c>
      <c r="E10" s="31">
        <f>ROUND(SUMIFS('2008-2007'!$E$8:$E$400,'2008-2007'!$H$8:$H$400,E$7,'2008-2007'!$L$8:$L$400,"مؤيد",'2008-2007'!$C$8:$C$400,MONTH('تحليل 2007-2008'!$B10),'2008-2007'!$B$8:$B$400,YEAR('تحليل 2007-2008'!$B10)),1)</f>
        <v>0</v>
      </c>
      <c r="F10" s="31">
        <f>ROUND(SUMIFS('2008-2007'!$E$8:$E$400,'2008-2007'!$H$8:$H$400,F$7,'2008-2007'!$L$8:$L$400,"مؤيد",'2008-2007'!$C$8:$C$400,MONTH('تحليل 2007-2008'!$B10),'2008-2007'!$B$8:$B$400,YEAR('تحليل 2007-2008'!$B10)),1)</f>
        <v>2486</v>
      </c>
      <c r="G10" s="31">
        <f>ROUND(SUMIFS('2008-2007'!$E$8:$E$400,'2008-2007'!$H$8:$H$400,G$7,'2008-2007'!$L$8:$L$400,"مؤيد",'2008-2007'!$C$8:$C$400,MONTH('تحليل 2007-2008'!$B10),'2008-2007'!$B$8:$B$400,YEAR('تحليل 2007-2008'!$B10)),1)</f>
        <v>0</v>
      </c>
      <c r="H10" s="31">
        <f>ROUND(SUMIFS('2008-2007'!$E$8:$E$400,'2008-2007'!$H$8:$H$400,H$7,'2008-2007'!$L$8:$L$400,"مؤيد",'2008-2007'!$C$8:$C$400,MONTH('تحليل 2007-2008'!$B10),'2008-2007'!$B$8:$B$400,YEAR('تحليل 2007-2008'!$B10)),1)</f>
        <v>0</v>
      </c>
      <c r="I10" s="31">
        <f>ROUND(SUMIFS('2008-2007'!$E$8:$E$400,'2008-2007'!$H$8:$H$400,I$7,'2008-2007'!$L$8:$L$400,"مؤيد",'2008-2007'!$C$8:$C$400,MONTH('تحليل 2007-2008'!$B10),'2008-2007'!$B$8:$B$400,YEAR('تحليل 2007-2008'!$B10)),1)</f>
        <v>0</v>
      </c>
      <c r="J10" s="31">
        <f>ROUND(SUMIFS('2008-2007'!$E$8:$E$400,'2008-2007'!$H$8:$H$400,J$7,'2008-2007'!$L$8:$L$400,"مؤيد",'2008-2007'!$C$8:$C$400,MONTH('تحليل 2007-2008'!$B10),'2008-2007'!$B$8:$B$400,YEAR('تحليل 2007-2008'!$B10)),1)</f>
        <v>0</v>
      </c>
      <c r="K10" s="31">
        <f>ROUND(SUMIFS('2008-2007'!$E$8:$E$400,'2008-2007'!$H$8:$H$400,K$7,'2008-2007'!$L$8:$L$400,"مؤيد",'2008-2007'!$C$8:$C$400,MONTH('تحليل 2007-2008'!$B10),'2008-2007'!$B$8:$B$400,YEAR('تحليل 2007-2008'!$B10)),1)</f>
        <v>0</v>
      </c>
      <c r="L10" s="31">
        <f>ROUND(SUMIFS('2008-2007'!$E$8:$E$400,'2008-2007'!$H$8:$H$400,L$7,'2008-2007'!$L$8:$L$400,"مؤيد",'2008-2007'!$C$8:$C$400,MONTH('تحليل 2007-2008'!$B10),'2008-2007'!$B$8:$B$400,YEAR('تحليل 2007-2008'!$B10)),1)</f>
        <v>0</v>
      </c>
      <c r="M10" s="34">
        <f t="shared" si="0"/>
        <v>2486</v>
      </c>
    </row>
    <row r="11" spans="2:13" ht="15.75" thickBot="1">
      <c r="B11" s="33">
        <v>39114</v>
      </c>
      <c r="C11" s="31">
        <f>ROUND(SUMIFS('2008-2007'!$E$8:$E$400,'2008-2007'!$H$8:$H$400,C$7,'2008-2007'!$L$8:$L$400,"مؤيد",'2008-2007'!$C$8:$C$400,MONTH('تحليل 2007-2008'!$B11),'2008-2007'!$B$8:$B$400,YEAR('تحليل 2007-2008'!$B11)),1)</f>
        <v>0</v>
      </c>
      <c r="D11" s="31">
        <f>ROUND(SUMIFS('2008-2007'!$E$8:$E$400,'2008-2007'!$H$8:$H$400,D$7,'2008-2007'!$L$8:$L$400,"مؤيد",'2008-2007'!$C$8:$C$400,MONTH('تحليل 2007-2008'!$B11),'2008-2007'!$B$8:$B$400,YEAR('تحليل 2007-2008'!$B11)),1)</f>
        <v>0</v>
      </c>
      <c r="E11" s="31">
        <f>ROUND(SUMIFS('2008-2007'!$E$8:$E$400,'2008-2007'!$H$8:$H$400,E$7,'2008-2007'!$L$8:$L$400,"مؤيد",'2008-2007'!$C$8:$C$400,MONTH('تحليل 2007-2008'!$B11),'2008-2007'!$B$8:$B$400,YEAR('تحليل 2007-2008'!$B11)),1)</f>
        <v>0</v>
      </c>
      <c r="F11" s="31">
        <f>ROUND(SUMIFS('2008-2007'!$E$8:$E$400,'2008-2007'!$H$8:$H$400,F$7,'2008-2007'!$L$8:$L$400,"مؤيد",'2008-2007'!$C$8:$C$400,MONTH('تحليل 2007-2008'!$B11),'2008-2007'!$B$8:$B$400,YEAR('تحليل 2007-2008'!$B11)),1)</f>
        <v>0</v>
      </c>
      <c r="G11" s="31">
        <f>ROUND(SUMIFS('2008-2007'!$E$8:$E$400,'2008-2007'!$H$8:$H$400,G$7,'2008-2007'!$L$8:$L$400,"مؤيد",'2008-2007'!$C$8:$C$400,MONTH('تحليل 2007-2008'!$B11),'2008-2007'!$B$8:$B$400,YEAR('تحليل 2007-2008'!$B11)),1)</f>
        <v>0</v>
      </c>
      <c r="H11" s="31">
        <f>ROUND(SUMIFS('2008-2007'!$E$8:$E$400,'2008-2007'!$H$8:$H$400,H$7,'2008-2007'!$L$8:$L$400,"مؤيد",'2008-2007'!$C$8:$C$400,MONTH('تحليل 2007-2008'!$B11),'2008-2007'!$B$8:$B$400,YEAR('تحليل 2007-2008'!$B11)),1)</f>
        <v>0</v>
      </c>
      <c r="I11" s="31">
        <f>ROUND(SUMIFS('2008-2007'!$E$8:$E$400,'2008-2007'!$H$8:$H$400,I$7,'2008-2007'!$L$8:$L$400,"مؤيد",'2008-2007'!$C$8:$C$400,MONTH('تحليل 2007-2008'!$B11),'2008-2007'!$B$8:$B$400,YEAR('تحليل 2007-2008'!$B11)),1)</f>
        <v>0</v>
      </c>
      <c r="J11" s="31">
        <f>ROUND(SUMIFS('2008-2007'!$E$8:$E$400,'2008-2007'!$H$8:$H$400,J$7,'2008-2007'!$L$8:$L$400,"مؤيد",'2008-2007'!$C$8:$C$400,MONTH('تحليل 2007-2008'!$B11),'2008-2007'!$B$8:$B$400,YEAR('تحليل 2007-2008'!$B11)),1)</f>
        <v>0</v>
      </c>
      <c r="K11" s="31">
        <f>ROUND(SUMIFS('2008-2007'!$E$8:$E$400,'2008-2007'!$H$8:$H$400,K$7,'2008-2007'!$L$8:$L$400,"مؤيد",'2008-2007'!$C$8:$C$400,MONTH('تحليل 2007-2008'!$B11),'2008-2007'!$B$8:$B$400,YEAR('تحليل 2007-2008'!$B11)),1)</f>
        <v>0</v>
      </c>
      <c r="L11" s="31">
        <f>ROUND(SUMIFS('2008-2007'!$E$8:$E$400,'2008-2007'!$H$8:$H$400,L$7,'2008-2007'!$L$8:$L$400,"مؤيد",'2008-2007'!$C$8:$C$400,MONTH('تحليل 2007-2008'!$B11),'2008-2007'!$B$8:$B$400,YEAR('تحليل 2007-2008'!$B11)),1)</f>
        <v>0</v>
      </c>
      <c r="M11" s="34">
        <f t="shared" si="0"/>
        <v>0</v>
      </c>
    </row>
    <row r="12" spans="2:13" ht="15.75" thickBot="1">
      <c r="B12" s="33">
        <v>39142</v>
      </c>
      <c r="C12" s="31">
        <f>ROUND(SUMIFS('2008-2007'!$E$8:$E$400,'2008-2007'!$H$8:$H$400,C$7,'2008-2007'!$L$8:$L$400,"مؤيد",'2008-2007'!$C$8:$C$400,MONTH('تحليل 2007-2008'!$B12),'2008-2007'!$B$8:$B$400,YEAR('تحليل 2007-2008'!$B12)),1)</f>
        <v>0</v>
      </c>
      <c r="D12" s="31">
        <f>ROUND(SUMIFS('2008-2007'!$E$8:$E$400,'2008-2007'!$H$8:$H$400,D$7,'2008-2007'!$L$8:$L$400,"مؤيد",'2008-2007'!$C$8:$C$400,MONTH('تحليل 2007-2008'!$B12),'2008-2007'!$B$8:$B$400,YEAR('تحليل 2007-2008'!$B12)),1)</f>
        <v>0</v>
      </c>
      <c r="E12" s="31">
        <f>ROUND(SUMIFS('2008-2007'!$E$8:$E$400,'2008-2007'!$H$8:$H$400,E$7,'2008-2007'!$L$8:$L$400,"مؤيد",'2008-2007'!$C$8:$C$400,MONTH('تحليل 2007-2008'!$B12),'2008-2007'!$B$8:$B$400,YEAR('تحليل 2007-2008'!$B12)),1)</f>
        <v>1872</v>
      </c>
      <c r="F12" s="31">
        <f>ROUND(SUMIFS('2008-2007'!$E$8:$E$400,'2008-2007'!$H$8:$H$400,F$7,'2008-2007'!$L$8:$L$400,"مؤيد",'2008-2007'!$C$8:$C$400,MONTH('تحليل 2007-2008'!$B12),'2008-2007'!$B$8:$B$400,YEAR('تحليل 2007-2008'!$B12)),1)</f>
        <v>0</v>
      </c>
      <c r="G12" s="31">
        <f>ROUND(SUMIFS('2008-2007'!$E$8:$E$400,'2008-2007'!$H$8:$H$400,G$7,'2008-2007'!$L$8:$L$400,"مؤيد",'2008-2007'!$C$8:$C$400,MONTH('تحليل 2007-2008'!$B12),'2008-2007'!$B$8:$B$400,YEAR('تحليل 2007-2008'!$B12)),1)</f>
        <v>0</v>
      </c>
      <c r="H12" s="31">
        <f>ROUND(SUMIFS('2008-2007'!$E$8:$E$400,'2008-2007'!$H$8:$H$400,H$7,'2008-2007'!$L$8:$L$400,"مؤيد",'2008-2007'!$C$8:$C$400,MONTH('تحليل 2007-2008'!$B12),'2008-2007'!$B$8:$B$400,YEAR('تحليل 2007-2008'!$B12)),1)</f>
        <v>0</v>
      </c>
      <c r="I12" s="31">
        <f>ROUND(SUMIFS('2008-2007'!$E$8:$E$400,'2008-2007'!$H$8:$H$400,I$7,'2008-2007'!$L$8:$L$400,"مؤيد",'2008-2007'!$C$8:$C$400,MONTH('تحليل 2007-2008'!$B12),'2008-2007'!$B$8:$B$400,YEAR('تحليل 2007-2008'!$B12)),1)</f>
        <v>0</v>
      </c>
      <c r="J12" s="31">
        <f>ROUND(SUMIFS('2008-2007'!$E$8:$E$400,'2008-2007'!$H$8:$H$400,J$7,'2008-2007'!$L$8:$L$400,"مؤيد",'2008-2007'!$C$8:$C$400,MONTH('تحليل 2007-2008'!$B12),'2008-2007'!$B$8:$B$400,YEAR('تحليل 2007-2008'!$B12)),1)</f>
        <v>0</v>
      </c>
      <c r="K12" s="31">
        <f>ROUND(SUMIFS('2008-2007'!$E$8:$E$400,'2008-2007'!$H$8:$H$400,K$7,'2008-2007'!$L$8:$L$400,"مؤيد",'2008-2007'!$C$8:$C$400,MONTH('تحليل 2007-2008'!$B12),'2008-2007'!$B$8:$B$400,YEAR('تحليل 2007-2008'!$B12)),1)</f>
        <v>0</v>
      </c>
      <c r="L12" s="31">
        <f>ROUND(SUMIFS('2008-2007'!$E$8:$E$400,'2008-2007'!$H$8:$H$400,L$7,'2008-2007'!$L$8:$L$400,"مؤيد",'2008-2007'!$C$8:$C$400,MONTH('تحليل 2007-2008'!$B12),'2008-2007'!$B$8:$B$400,YEAR('تحليل 2007-2008'!$B12)),1)</f>
        <v>0</v>
      </c>
      <c r="M12" s="34">
        <f t="shared" si="0"/>
        <v>1872</v>
      </c>
    </row>
    <row r="13" spans="2:13" ht="15.75" thickBot="1">
      <c r="B13" s="33">
        <v>39173</v>
      </c>
      <c r="C13" s="31">
        <f>ROUND(SUMIFS('2008-2007'!$E$8:$E$400,'2008-2007'!$H$8:$H$400,C$7,'2008-2007'!$L$8:$L$400,"مؤيد",'2008-2007'!$C$8:$C$400,MONTH('تحليل 2007-2008'!$B13),'2008-2007'!$B$8:$B$400,YEAR('تحليل 2007-2008'!$B13)),1)</f>
        <v>10295.5</v>
      </c>
      <c r="D13" s="31">
        <f>ROUND(SUMIFS('2008-2007'!$E$8:$E$400,'2008-2007'!$H$8:$H$400,D$7,'2008-2007'!$L$8:$L$400,"مؤيد",'2008-2007'!$C$8:$C$400,MONTH('تحليل 2007-2008'!$B13),'2008-2007'!$B$8:$B$400,YEAR('تحليل 2007-2008'!$B13)),1)</f>
        <v>0</v>
      </c>
      <c r="E13" s="31">
        <f>ROUND(SUMIFS('2008-2007'!$E$8:$E$400,'2008-2007'!$H$8:$H$400,E$7,'2008-2007'!$L$8:$L$400,"مؤيد",'2008-2007'!$C$8:$C$400,MONTH('تحليل 2007-2008'!$B13),'2008-2007'!$B$8:$B$400,YEAR('تحليل 2007-2008'!$B13)),1)</f>
        <v>1868.9</v>
      </c>
      <c r="F13" s="31">
        <f>ROUND(SUMIFS('2008-2007'!$E$8:$E$400,'2008-2007'!$H$8:$H$400,F$7,'2008-2007'!$L$8:$L$400,"مؤيد",'2008-2007'!$C$8:$C$400,MONTH('تحليل 2007-2008'!$B13),'2008-2007'!$B$8:$B$400,YEAR('تحليل 2007-2008'!$B13)),1)</f>
        <v>0</v>
      </c>
      <c r="G13" s="31">
        <f>ROUND(SUMIFS('2008-2007'!$E$8:$E$400,'2008-2007'!$H$8:$H$400,G$7,'2008-2007'!$L$8:$L$400,"مؤيد",'2008-2007'!$C$8:$C$400,MONTH('تحليل 2007-2008'!$B13),'2008-2007'!$B$8:$B$400,YEAR('تحليل 2007-2008'!$B13)),1)</f>
        <v>0</v>
      </c>
      <c r="H13" s="31">
        <f>ROUND(SUMIFS('2008-2007'!$E$8:$E$400,'2008-2007'!$H$8:$H$400,H$7,'2008-2007'!$L$8:$L$400,"مؤيد",'2008-2007'!$C$8:$C$400,MONTH('تحليل 2007-2008'!$B13),'2008-2007'!$B$8:$B$400,YEAR('تحليل 2007-2008'!$B13)),1)</f>
        <v>0</v>
      </c>
      <c r="I13" s="31">
        <f>ROUND(SUMIFS('2008-2007'!$E$8:$E$400,'2008-2007'!$H$8:$H$400,I$7,'2008-2007'!$L$8:$L$400,"مؤيد",'2008-2007'!$C$8:$C$400,MONTH('تحليل 2007-2008'!$B13),'2008-2007'!$B$8:$B$400,YEAR('تحليل 2007-2008'!$B13)),1)</f>
        <v>0</v>
      </c>
      <c r="J13" s="31">
        <f>ROUND(SUMIFS('2008-2007'!$E$8:$E$400,'2008-2007'!$H$8:$H$400,J$7,'2008-2007'!$L$8:$L$400,"مؤيد",'2008-2007'!$C$8:$C$400,MONTH('تحليل 2007-2008'!$B13),'2008-2007'!$B$8:$B$400,YEAR('تحليل 2007-2008'!$B13)),1)</f>
        <v>0</v>
      </c>
      <c r="K13" s="31">
        <f>ROUND(SUMIFS('2008-2007'!$E$8:$E$400,'2008-2007'!$H$8:$H$400,K$7,'2008-2007'!$L$8:$L$400,"مؤيد",'2008-2007'!$C$8:$C$400,MONTH('تحليل 2007-2008'!$B13),'2008-2007'!$B$8:$B$400,YEAR('تحليل 2007-2008'!$B13)),1)</f>
        <v>0</v>
      </c>
      <c r="L13" s="31">
        <f>ROUND(SUMIFS('2008-2007'!$E$8:$E$400,'2008-2007'!$H$8:$H$400,L$7,'2008-2007'!$L$8:$L$400,"مؤيد",'2008-2007'!$C$8:$C$400,MONTH('تحليل 2007-2008'!$B13),'2008-2007'!$B$8:$B$400,YEAR('تحليل 2007-2008'!$B13)),1)</f>
        <v>0</v>
      </c>
      <c r="M13" s="34">
        <f t="shared" si="0"/>
        <v>12164.4</v>
      </c>
    </row>
    <row r="14" spans="2:13" ht="15.75" thickBot="1">
      <c r="B14" s="33">
        <v>39203</v>
      </c>
      <c r="C14" s="31">
        <f>ROUND(SUMIFS('2008-2007'!$E$8:$E$400,'2008-2007'!$H$8:$H$400,C$7,'2008-2007'!$L$8:$L$400,"مؤيد",'2008-2007'!$C$8:$C$400,MONTH('تحليل 2007-2008'!$B14),'2008-2007'!$B$8:$B$400,YEAR('تحليل 2007-2008'!$B14)),1)</f>
        <v>0</v>
      </c>
      <c r="D14" s="31">
        <f>ROUND(SUMIFS('2008-2007'!$E$8:$E$400,'2008-2007'!$H$8:$H$400,D$7,'2008-2007'!$L$8:$L$400,"مؤيد",'2008-2007'!$C$8:$C$400,MONTH('تحليل 2007-2008'!$B14),'2008-2007'!$B$8:$B$400,YEAR('تحليل 2007-2008'!$B14)),1)</f>
        <v>0</v>
      </c>
      <c r="E14" s="31">
        <f>ROUND(SUMIFS('2008-2007'!$E$8:$E$400,'2008-2007'!$H$8:$H$400,E$7,'2008-2007'!$L$8:$L$400,"مؤيد",'2008-2007'!$C$8:$C$400,MONTH('تحليل 2007-2008'!$B14),'2008-2007'!$B$8:$B$400,YEAR('تحليل 2007-2008'!$B14)),1)</f>
        <v>0</v>
      </c>
      <c r="F14" s="31">
        <f>ROUND(SUMIFS('2008-2007'!$E$8:$E$400,'2008-2007'!$H$8:$H$400,F$7,'2008-2007'!$L$8:$L$400,"مؤيد",'2008-2007'!$C$8:$C$400,MONTH('تحليل 2007-2008'!$B14),'2008-2007'!$B$8:$B$400,YEAR('تحليل 2007-2008'!$B14)),1)</f>
        <v>0</v>
      </c>
      <c r="G14" s="31">
        <f>ROUND(SUMIFS('2008-2007'!$E$8:$E$400,'2008-2007'!$H$8:$H$400,G$7,'2008-2007'!$L$8:$L$400,"مؤيد",'2008-2007'!$C$8:$C$400,MONTH('تحليل 2007-2008'!$B14),'2008-2007'!$B$8:$B$400,YEAR('تحليل 2007-2008'!$B14)),1)</f>
        <v>0</v>
      </c>
      <c r="H14" s="31">
        <f>ROUND(SUMIFS('2008-2007'!$E$8:$E$400,'2008-2007'!$H$8:$H$400,H$7,'2008-2007'!$L$8:$L$400,"مؤيد",'2008-2007'!$C$8:$C$400,MONTH('تحليل 2007-2008'!$B14),'2008-2007'!$B$8:$B$400,YEAR('تحليل 2007-2008'!$B14)),1)</f>
        <v>0</v>
      </c>
      <c r="I14" s="31">
        <f>ROUND(SUMIFS('2008-2007'!$E$8:$E$400,'2008-2007'!$H$8:$H$400,I$7,'2008-2007'!$L$8:$L$400,"مؤيد",'2008-2007'!$C$8:$C$400,MONTH('تحليل 2007-2008'!$B14),'2008-2007'!$B$8:$B$400,YEAR('تحليل 2007-2008'!$B14)),1)</f>
        <v>0</v>
      </c>
      <c r="J14" s="31">
        <f>ROUND(SUMIFS('2008-2007'!$E$8:$E$400,'2008-2007'!$H$8:$H$400,J$7,'2008-2007'!$L$8:$L$400,"مؤيد",'2008-2007'!$C$8:$C$400,MONTH('تحليل 2007-2008'!$B14),'2008-2007'!$B$8:$B$400,YEAR('تحليل 2007-2008'!$B14)),1)</f>
        <v>0</v>
      </c>
      <c r="K14" s="31">
        <f>ROUND(SUMIFS('2008-2007'!$E$8:$E$400,'2008-2007'!$H$8:$H$400,K$7,'2008-2007'!$L$8:$L$400,"مؤيد",'2008-2007'!$C$8:$C$400,MONTH('تحليل 2007-2008'!$B14),'2008-2007'!$B$8:$B$400,YEAR('تحليل 2007-2008'!$B14)),1)</f>
        <v>0</v>
      </c>
      <c r="L14" s="31">
        <f>ROUND(SUMIFS('2008-2007'!$E$8:$E$400,'2008-2007'!$H$8:$H$400,L$7,'2008-2007'!$L$8:$L$400,"مؤيد",'2008-2007'!$C$8:$C$400,MONTH('تحليل 2007-2008'!$B14),'2008-2007'!$B$8:$B$400,YEAR('تحليل 2007-2008'!$B14)),1)</f>
        <v>0</v>
      </c>
      <c r="M14" s="34">
        <f t="shared" si="0"/>
        <v>0</v>
      </c>
    </row>
    <row r="15" spans="2:13" ht="15.75" thickBot="1">
      <c r="B15" s="33">
        <v>39234</v>
      </c>
      <c r="C15" s="31">
        <f>ROUND(SUMIFS('2008-2007'!$E$8:$E$400,'2008-2007'!$H$8:$H$400,C$7,'2008-2007'!$L$8:$L$400,"مؤيد",'2008-2007'!$C$8:$C$400,MONTH('تحليل 2007-2008'!$B15),'2008-2007'!$B$8:$B$400,YEAR('تحليل 2007-2008'!$B15)),1)</f>
        <v>0</v>
      </c>
      <c r="D15" s="31">
        <f>ROUND(SUMIFS('2008-2007'!$E$8:$E$400,'2008-2007'!$H$8:$H$400,D$7,'2008-2007'!$L$8:$L$400,"مؤيد",'2008-2007'!$C$8:$C$400,MONTH('تحليل 2007-2008'!$B15),'2008-2007'!$B$8:$B$400,YEAR('تحليل 2007-2008'!$B15)),1)</f>
        <v>0</v>
      </c>
      <c r="E15" s="31">
        <f>ROUND(SUMIFS('2008-2007'!$E$8:$E$400,'2008-2007'!$H$8:$H$400,E$7,'2008-2007'!$L$8:$L$400,"مؤيد",'2008-2007'!$C$8:$C$400,MONTH('تحليل 2007-2008'!$B15),'2008-2007'!$B$8:$B$400,YEAR('تحليل 2007-2008'!$B15)),1)</f>
        <v>0</v>
      </c>
      <c r="F15" s="31">
        <f>ROUND(SUMIFS('2008-2007'!$E$8:$E$400,'2008-2007'!$H$8:$H$400,F$7,'2008-2007'!$L$8:$L$400,"مؤيد",'2008-2007'!$C$8:$C$400,MONTH('تحليل 2007-2008'!$B15),'2008-2007'!$B$8:$B$400,YEAR('تحليل 2007-2008'!$B15)),1)</f>
        <v>0</v>
      </c>
      <c r="G15" s="31">
        <f>ROUND(SUMIFS('2008-2007'!$E$8:$E$400,'2008-2007'!$H$8:$H$400,G$7,'2008-2007'!$L$8:$L$400,"مؤيد",'2008-2007'!$C$8:$C$400,MONTH('تحليل 2007-2008'!$B15),'2008-2007'!$B$8:$B$400,YEAR('تحليل 2007-2008'!$B15)),1)</f>
        <v>0</v>
      </c>
      <c r="H15" s="31">
        <f>ROUND(SUMIFS('2008-2007'!$E$8:$E$400,'2008-2007'!$H$8:$H$400,H$7,'2008-2007'!$L$8:$L$400,"مؤيد",'2008-2007'!$C$8:$C$400,MONTH('تحليل 2007-2008'!$B15),'2008-2007'!$B$8:$B$400,YEAR('تحليل 2007-2008'!$B15)),1)</f>
        <v>0</v>
      </c>
      <c r="I15" s="31">
        <f>ROUND(SUMIFS('2008-2007'!$E$8:$E$400,'2008-2007'!$H$8:$H$400,I$7,'2008-2007'!$L$8:$L$400,"مؤيد",'2008-2007'!$C$8:$C$400,MONTH('تحليل 2007-2008'!$B15),'2008-2007'!$B$8:$B$400,YEAR('تحليل 2007-2008'!$B15)),1)</f>
        <v>0</v>
      </c>
      <c r="J15" s="31">
        <f>ROUND(SUMIFS('2008-2007'!$E$8:$E$400,'2008-2007'!$H$8:$H$400,J$7,'2008-2007'!$L$8:$L$400,"مؤيد",'2008-2007'!$C$8:$C$400,MONTH('تحليل 2007-2008'!$B15),'2008-2007'!$B$8:$B$400,YEAR('تحليل 2007-2008'!$B15)),1)</f>
        <v>0</v>
      </c>
      <c r="K15" s="31">
        <f>ROUND(SUMIFS('2008-2007'!$E$8:$E$400,'2008-2007'!$H$8:$H$400,K$7,'2008-2007'!$L$8:$L$400,"مؤيد",'2008-2007'!$C$8:$C$400,MONTH('تحليل 2007-2008'!$B15),'2008-2007'!$B$8:$B$400,YEAR('تحليل 2007-2008'!$B15)),1)</f>
        <v>0</v>
      </c>
      <c r="L15" s="31">
        <f>ROUND(SUMIFS('2008-2007'!$E$8:$E$400,'2008-2007'!$H$8:$H$400,L$7,'2008-2007'!$L$8:$L$400,"مؤيد",'2008-2007'!$C$8:$C$400,MONTH('تحليل 2007-2008'!$B15),'2008-2007'!$B$8:$B$400,YEAR('تحليل 2007-2008'!$B15)),1)</f>
        <v>0</v>
      </c>
      <c r="M15" s="34">
        <f t="shared" si="0"/>
        <v>0</v>
      </c>
    </row>
    <row r="16" spans="2:13" ht="15.75" thickBot="1">
      <c r="B16" s="33">
        <v>39264</v>
      </c>
      <c r="C16" s="31">
        <f>ROUND(SUMIFS('2008-2007'!$E$8:$E$400,'2008-2007'!$H$8:$H$400,C$7,'2008-2007'!$L$8:$L$400,"مؤيد",'2008-2007'!$C$8:$C$400,MONTH('تحليل 2007-2008'!$B16),'2008-2007'!$B$8:$B$400,YEAR('تحليل 2007-2008'!$B16)),1)</f>
        <v>0</v>
      </c>
      <c r="D16" s="31">
        <f>ROUND(SUMIFS('2008-2007'!$E$8:$E$400,'2008-2007'!$H$8:$H$400,D$7,'2008-2007'!$L$8:$L$400,"مؤيد",'2008-2007'!$C$8:$C$400,MONTH('تحليل 2007-2008'!$B16),'2008-2007'!$B$8:$B$400,YEAR('تحليل 2007-2008'!$B16)),1)</f>
        <v>0</v>
      </c>
      <c r="E16" s="31">
        <f>ROUND(SUMIFS('2008-2007'!$E$8:$E$400,'2008-2007'!$H$8:$H$400,E$7,'2008-2007'!$L$8:$L$400,"مؤيد",'2008-2007'!$C$8:$C$400,MONTH('تحليل 2007-2008'!$B16),'2008-2007'!$B$8:$B$400,YEAR('تحليل 2007-2008'!$B16)),1)</f>
        <v>50</v>
      </c>
      <c r="F16" s="31">
        <f>ROUND(SUMIFS('2008-2007'!$E$8:$E$400,'2008-2007'!$H$8:$H$400,F$7,'2008-2007'!$L$8:$L$400,"مؤيد",'2008-2007'!$C$8:$C$400,MONTH('تحليل 2007-2008'!$B16),'2008-2007'!$B$8:$B$400,YEAR('تحليل 2007-2008'!$B16)),1)</f>
        <v>0</v>
      </c>
      <c r="G16" s="31">
        <f>ROUND(SUMIFS('2008-2007'!$E$8:$E$400,'2008-2007'!$H$8:$H$400,G$7,'2008-2007'!$L$8:$L$400,"مؤيد",'2008-2007'!$C$8:$C$400,MONTH('تحليل 2007-2008'!$B16),'2008-2007'!$B$8:$B$400,YEAR('تحليل 2007-2008'!$B16)),1)</f>
        <v>0</v>
      </c>
      <c r="H16" s="31">
        <f>ROUND(SUMIFS('2008-2007'!$E$8:$E$400,'2008-2007'!$H$8:$H$400,H$7,'2008-2007'!$L$8:$L$400,"مؤيد",'2008-2007'!$C$8:$C$400,MONTH('تحليل 2007-2008'!$B16),'2008-2007'!$B$8:$B$400,YEAR('تحليل 2007-2008'!$B16)),1)</f>
        <v>0</v>
      </c>
      <c r="I16" s="31">
        <f>ROUND(SUMIFS('2008-2007'!$E$8:$E$400,'2008-2007'!$H$8:$H$400,I$7,'2008-2007'!$L$8:$L$400,"مؤيد",'2008-2007'!$C$8:$C$400,MONTH('تحليل 2007-2008'!$B16),'2008-2007'!$B$8:$B$400,YEAR('تحليل 2007-2008'!$B16)),1)</f>
        <v>0</v>
      </c>
      <c r="J16" s="31">
        <f>ROUND(SUMIFS('2008-2007'!$E$8:$E$400,'2008-2007'!$H$8:$H$400,J$7,'2008-2007'!$L$8:$L$400,"مؤيد",'2008-2007'!$C$8:$C$400,MONTH('تحليل 2007-2008'!$B16),'2008-2007'!$B$8:$B$400,YEAR('تحليل 2007-2008'!$B16)),1)</f>
        <v>0</v>
      </c>
      <c r="K16" s="31">
        <f>ROUND(SUMIFS('2008-2007'!$E$8:$E$400,'2008-2007'!$H$8:$H$400,K$7,'2008-2007'!$L$8:$L$400,"مؤيد",'2008-2007'!$C$8:$C$400,MONTH('تحليل 2007-2008'!$B16),'2008-2007'!$B$8:$B$400,YEAR('تحليل 2007-2008'!$B16)),1)</f>
        <v>0</v>
      </c>
      <c r="L16" s="31">
        <f>ROUND(SUMIFS('2008-2007'!$E$8:$E$400,'2008-2007'!$H$8:$H$400,L$7,'2008-2007'!$L$8:$L$400,"مؤيد",'2008-2007'!$C$8:$C$400,MONTH('تحليل 2007-2008'!$B16),'2008-2007'!$B$8:$B$400,YEAR('تحليل 2007-2008'!$B16)),1)</f>
        <v>0</v>
      </c>
      <c r="M16" s="34">
        <f t="shared" si="0"/>
        <v>50</v>
      </c>
    </row>
    <row r="17" spans="2:13" ht="15.75" thickBot="1">
      <c r="B17" s="33">
        <v>39295</v>
      </c>
      <c r="C17" s="31">
        <f>ROUND(SUMIFS('2008-2007'!$E$8:$E$400,'2008-2007'!$H$8:$H$400,C$7,'2008-2007'!$L$8:$L$400,"مؤيد",'2008-2007'!$C$8:$C$400,MONTH('تحليل 2007-2008'!$B17),'2008-2007'!$B$8:$B$400,YEAR('تحليل 2007-2008'!$B17)),1)</f>
        <v>0</v>
      </c>
      <c r="D17" s="31">
        <f>ROUND(SUMIFS('2008-2007'!$E$8:$E$400,'2008-2007'!$H$8:$H$400,D$7,'2008-2007'!$L$8:$L$400,"مؤيد",'2008-2007'!$C$8:$C$400,MONTH('تحليل 2007-2008'!$B17),'2008-2007'!$B$8:$B$400,YEAR('تحليل 2007-2008'!$B17)),1)</f>
        <v>0</v>
      </c>
      <c r="E17" s="31">
        <f>ROUND(SUMIFS('2008-2007'!$E$8:$E$400,'2008-2007'!$H$8:$H$400,E$7,'2008-2007'!$L$8:$L$400,"مؤيد",'2008-2007'!$C$8:$C$400,MONTH('تحليل 2007-2008'!$B17),'2008-2007'!$B$8:$B$400,YEAR('تحليل 2007-2008'!$B17)),1)</f>
        <v>0</v>
      </c>
      <c r="F17" s="31">
        <f>ROUND(SUMIFS('2008-2007'!$E$8:$E$400,'2008-2007'!$H$8:$H$400,F$7,'2008-2007'!$L$8:$L$400,"مؤيد",'2008-2007'!$C$8:$C$400,MONTH('تحليل 2007-2008'!$B17),'2008-2007'!$B$8:$B$400,YEAR('تحليل 2007-2008'!$B17)),1)</f>
        <v>0</v>
      </c>
      <c r="G17" s="31">
        <f>ROUND(SUMIFS('2008-2007'!$E$8:$E$400,'2008-2007'!$H$8:$H$400,G$7,'2008-2007'!$L$8:$L$400,"مؤيد",'2008-2007'!$C$8:$C$400,MONTH('تحليل 2007-2008'!$B17),'2008-2007'!$B$8:$B$400,YEAR('تحليل 2007-2008'!$B17)),1)</f>
        <v>0</v>
      </c>
      <c r="H17" s="31">
        <f>ROUND(SUMIFS('2008-2007'!$E$8:$E$400,'2008-2007'!$H$8:$H$400,H$7,'2008-2007'!$L$8:$L$400,"مؤيد",'2008-2007'!$C$8:$C$400,MONTH('تحليل 2007-2008'!$B17),'2008-2007'!$B$8:$B$400,YEAR('تحليل 2007-2008'!$B17)),1)</f>
        <v>0</v>
      </c>
      <c r="I17" s="31">
        <f>ROUND(SUMIFS('2008-2007'!$E$8:$E$400,'2008-2007'!$H$8:$H$400,I$7,'2008-2007'!$L$8:$L$400,"مؤيد",'2008-2007'!$C$8:$C$400,MONTH('تحليل 2007-2008'!$B17),'2008-2007'!$B$8:$B$400,YEAR('تحليل 2007-2008'!$B17)),1)</f>
        <v>0</v>
      </c>
      <c r="J17" s="31">
        <f>ROUND(SUMIFS('2008-2007'!$E$8:$E$400,'2008-2007'!$H$8:$H$400,J$7,'2008-2007'!$L$8:$L$400,"مؤيد",'2008-2007'!$C$8:$C$400,MONTH('تحليل 2007-2008'!$B17),'2008-2007'!$B$8:$B$400,YEAR('تحليل 2007-2008'!$B17)),1)</f>
        <v>0</v>
      </c>
      <c r="K17" s="31">
        <f>ROUND(SUMIFS('2008-2007'!$E$8:$E$400,'2008-2007'!$H$8:$H$400,K$7,'2008-2007'!$L$8:$L$400,"مؤيد",'2008-2007'!$C$8:$C$400,MONTH('تحليل 2007-2008'!$B17),'2008-2007'!$B$8:$B$400,YEAR('تحليل 2007-2008'!$B17)),1)</f>
        <v>0</v>
      </c>
      <c r="L17" s="31">
        <f>ROUND(SUMIFS('2008-2007'!$E$8:$E$400,'2008-2007'!$H$8:$H$400,L$7,'2008-2007'!$L$8:$L$400,"مؤيد",'2008-2007'!$C$8:$C$400,MONTH('تحليل 2007-2008'!$B17),'2008-2007'!$B$8:$B$400,YEAR('تحليل 2007-2008'!$B17)),1)</f>
        <v>0</v>
      </c>
      <c r="M17" s="34">
        <f t="shared" si="0"/>
        <v>0</v>
      </c>
    </row>
    <row r="18" spans="2:13" ht="15.75" thickBot="1">
      <c r="B18" s="33">
        <v>39326</v>
      </c>
      <c r="C18" s="31">
        <f>ROUND(SUMIFS('2008-2007'!$E$8:$E$400,'2008-2007'!$H$8:$H$400,C$7,'2008-2007'!$L$8:$L$400,"مؤيد",'2008-2007'!$C$8:$C$400,MONTH('تحليل 2007-2008'!$B18),'2008-2007'!$B$8:$B$400,YEAR('تحليل 2007-2008'!$B18)),1)</f>
        <v>36495.5</v>
      </c>
      <c r="D18" s="31">
        <f>ROUND(SUMIFS('2008-2007'!$E$8:$E$400,'2008-2007'!$H$8:$H$400,D$7,'2008-2007'!$L$8:$L$400,"مؤيد",'2008-2007'!$C$8:$C$400,MONTH('تحليل 2007-2008'!$B18),'2008-2007'!$B$8:$B$400,YEAR('تحليل 2007-2008'!$B18)),1)</f>
        <v>29.4</v>
      </c>
      <c r="E18" s="31">
        <f>ROUND(SUMIFS('2008-2007'!$E$8:$E$400,'2008-2007'!$H$8:$H$400,E$7,'2008-2007'!$L$8:$L$400,"مؤيد",'2008-2007'!$C$8:$C$400,MONTH('تحليل 2007-2008'!$B18),'2008-2007'!$B$8:$B$400,YEAR('تحليل 2007-2008'!$B18)),1)</f>
        <v>0</v>
      </c>
      <c r="F18" s="31">
        <f>ROUND(SUMIFS('2008-2007'!$E$8:$E$400,'2008-2007'!$H$8:$H$400,F$7,'2008-2007'!$L$8:$L$400,"مؤيد",'2008-2007'!$C$8:$C$400,MONTH('تحليل 2007-2008'!$B18),'2008-2007'!$B$8:$B$400,YEAR('تحليل 2007-2008'!$B18)),1)</f>
        <v>18867</v>
      </c>
      <c r="G18" s="31">
        <f>ROUND(SUMIFS('2008-2007'!$E$8:$E$400,'2008-2007'!$H$8:$H$400,G$7,'2008-2007'!$L$8:$L$400,"مؤيد",'2008-2007'!$C$8:$C$400,MONTH('تحليل 2007-2008'!$B18),'2008-2007'!$B$8:$B$400,YEAR('تحليل 2007-2008'!$B18)),1)</f>
        <v>6300.6</v>
      </c>
      <c r="H18" s="31">
        <f>ROUND(SUMIFS('2008-2007'!$E$8:$E$400,'2008-2007'!$H$8:$H$400,H$7,'2008-2007'!$L$8:$L$400,"مؤيد",'2008-2007'!$C$8:$C$400,MONTH('تحليل 2007-2008'!$B18),'2008-2007'!$B$8:$B$400,YEAR('تحليل 2007-2008'!$B18)),1)</f>
        <v>7440</v>
      </c>
      <c r="I18" s="31">
        <f>ROUND(SUMIFS('2008-2007'!$E$8:$E$400,'2008-2007'!$H$8:$H$400,I$7,'2008-2007'!$L$8:$L$400,"مؤيد",'2008-2007'!$C$8:$C$400,MONTH('تحليل 2007-2008'!$B18),'2008-2007'!$B$8:$B$400,YEAR('تحليل 2007-2008'!$B18)),1)</f>
        <v>64330</v>
      </c>
      <c r="J18" s="31">
        <f>ROUND(SUMIFS('2008-2007'!$E$8:$E$400,'2008-2007'!$H$8:$H$400,J$7,'2008-2007'!$L$8:$L$400,"مؤيد",'2008-2007'!$C$8:$C$400,MONTH('تحليل 2007-2008'!$B18),'2008-2007'!$B$8:$B$400,YEAR('تحليل 2007-2008'!$B18)),1)</f>
        <v>38600</v>
      </c>
      <c r="K18" s="31">
        <f>ROUND(SUMIFS('2008-2007'!$E$8:$E$400,'2008-2007'!$H$8:$H$400,K$7,'2008-2007'!$L$8:$L$400,"مؤيد",'2008-2007'!$C$8:$C$400,MONTH('تحليل 2007-2008'!$B18),'2008-2007'!$B$8:$B$400,YEAR('تحليل 2007-2008'!$B18)),1)</f>
        <v>0</v>
      </c>
      <c r="L18" s="31">
        <f>ROUND(SUMIFS('2008-2007'!$E$8:$E$400,'2008-2007'!$H$8:$H$400,L$7,'2008-2007'!$L$8:$L$400,"مؤيد",'2008-2007'!$C$8:$C$400,MONTH('تحليل 2007-2008'!$B18),'2008-2007'!$B$8:$B$400,YEAR('تحليل 2007-2008'!$B18)),1)</f>
        <v>19047</v>
      </c>
      <c r="M18" s="34">
        <f t="shared" si="0"/>
        <v>191109.5</v>
      </c>
    </row>
    <row r="19" spans="2:13" ht="15.75" thickBot="1">
      <c r="B19" s="33">
        <v>39356</v>
      </c>
      <c r="C19" s="31">
        <f>ROUND(SUMIFS('2008-2007'!$E$8:$E$400,'2008-2007'!$H$8:$H$400,C$7,'2008-2007'!$L$8:$L$400,"مؤيد",'2008-2007'!$C$8:$C$400,MONTH('تحليل 2007-2008'!$B19),'2008-2007'!$B$8:$B$400,YEAR('تحليل 2007-2008'!$B19)),1)</f>
        <v>9850</v>
      </c>
      <c r="D19" s="31">
        <f>ROUND(SUMIFS('2008-2007'!$E$8:$E$400,'2008-2007'!$H$8:$H$400,D$7,'2008-2007'!$L$8:$L$400,"مؤيد",'2008-2007'!$C$8:$C$400,MONTH('تحليل 2007-2008'!$B19),'2008-2007'!$B$8:$B$400,YEAR('تحليل 2007-2008'!$B19)),1)</f>
        <v>273</v>
      </c>
      <c r="E19" s="31">
        <f>ROUND(SUMIFS('2008-2007'!$E$8:$E$400,'2008-2007'!$H$8:$H$400,E$7,'2008-2007'!$L$8:$L$400,"مؤيد",'2008-2007'!$C$8:$C$400,MONTH('تحليل 2007-2008'!$B19),'2008-2007'!$B$8:$B$400,YEAR('تحليل 2007-2008'!$B19)),1)</f>
        <v>3017</v>
      </c>
      <c r="F19" s="31">
        <f>ROUND(SUMIFS('2008-2007'!$E$8:$E$400,'2008-2007'!$H$8:$H$400,F$7,'2008-2007'!$L$8:$L$400,"مؤيد",'2008-2007'!$C$8:$C$400,MONTH('تحليل 2007-2008'!$B19),'2008-2007'!$B$8:$B$400,YEAR('تحليل 2007-2008'!$B19)),1)</f>
        <v>7102</v>
      </c>
      <c r="G19" s="31">
        <f>ROUND(SUMIFS('2008-2007'!$E$8:$E$400,'2008-2007'!$H$8:$H$400,G$7,'2008-2007'!$L$8:$L$400,"مؤيد",'2008-2007'!$C$8:$C$400,MONTH('تحليل 2007-2008'!$B19),'2008-2007'!$B$8:$B$400,YEAR('تحليل 2007-2008'!$B19)),1)</f>
        <v>1685</v>
      </c>
      <c r="H19" s="31">
        <f>ROUND(SUMIFS('2008-2007'!$E$8:$E$400,'2008-2007'!$H$8:$H$400,H$7,'2008-2007'!$L$8:$L$400,"مؤيد",'2008-2007'!$C$8:$C$400,MONTH('تحليل 2007-2008'!$B19),'2008-2007'!$B$8:$B$400,YEAR('تحليل 2007-2008'!$B19)),1)</f>
        <v>3945.3</v>
      </c>
      <c r="I19" s="31">
        <f>ROUND(SUMIFS('2008-2007'!$E$8:$E$400,'2008-2007'!$H$8:$H$400,I$7,'2008-2007'!$L$8:$L$400,"مؤيد",'2008-2007'!$C$8:$C$400,MONTH('تحليل 2007-2008'!$B19),'2008-2007'!$B$8:$B$400,YEAR('تحليل 2007-2008'!$B19)),1)</f>
        <v>0</v>
      </c>
      <c r="J19" s="31">
        <f>ROUND(SUMIFS('2008-2007'!$E$8:$E$400,'2008-2007'!$H$8:$H$400,J$7,'2008-2007'!$L$8:$L$400,"مؤيد",'2008-2007'!$C$8:$C$400,MONTH('تحليل 2007-2008'!$B19),'2008-2007'!$B$8:$B$400,YEAR('تحليل 2007-2008'!$B19)),1)</f>
        <v>19400</v>
      </c>
      <c r="K19" s="31">
        <f>ROUND(SUMIFS('2008-2007'!$E$8:$E$400,'2008-2007'!$H$8:$H$400,K$7,'2008-2007'!$L$8:$L$400,"مؤيد",'2008-2007'!$C$8:$C$400,MONTH('تحليل 2007-2008'!$B19),'2008-2007'!$B$8:$B$400,YEAR('تحليل 2007-2008'!$B19)),1)</f>
        <v>0</v>
      </c>
      <c r="L19" s="31">
        <f>ROUND(SUMIFS('2008-2007'!$E$8:$E$400,'2008-2007'!$H$8:$H$400,L$7,'2008-2007'!$L$8:$L$400,"مؤيد",'2008-2007'!$C$8:$C$400,MONTH('تحليل 2007-2008'!$B19),'2008-2007'!$B$8:$B$400,YEAR('تحليل 2007-2008'!$B19)),1)</f>
        <v>0</v>
      </c>
      <c r="M19" s="34">
        <f t="shared" si="0"/>
        <v>45272.3</v>
      </c>
    </row>
    <row r="20" spans="2:13" ht="15.75" thickBot="1">
      <c r="B20" s="33">
        <v>39387</v>
      </c>
      <c r="C20" s="31">
        <f>ROUND(SUMIFS('2008-2007'!$E$8:$E$400,'2008-2007'!$H$8:$H$400,C$7,'2008-2007'!$L$8:$L$400,"مؤيد",'2008-2007'!$C$8:$C$400,MONTH('تحليل 2007-2008'!$B20),'2008-2007'!$B$8:$B$400,YEAR('تحليل 2007-2008'!$B20)),1)</f>
        <v>22272.400000000001</v>
      </c>
      <c r="D20" s="31">
        <f>ROUND(SUMIFS('2008-2007'!$E$8:$E$400,'2008-2007'!$H$8:$H$400,D$7,'2008-2007'!$L$8:$L$400,"مؤيد",'2008-2007'!$C$8:$C$400,MONTH('تحليل 2007-2008'!$B20),'2008-2007'!$B$8:$B$400,YEAR('تحليل 2007-2008'!$B20)),1)</f>
        <v>272</v>
      </c>
      <c r="E20" s="31">
        <f>ROUND(SUMIFS('2008-2007'!$E$8:$E$400,'2008-2007'!$H$8:$H$400,E$7,'2008-2007'!$L$8:$L$400,"مؤيد",'2008-2007'!$C$8:$C$400,MONTH('تحليل 2007-2008'!$B20),'2008-2007'!$B$8:$B$400,YEAR('تحليل 2007-2008'!$B20)),1)</f>
        <v>1873.3</v>
      </c>
      <c r="F20" s="31">
        <f>ROUND(SUMIFS('2008-2007'!$E$8:$E$400,'2008-2007'!$H$8:$H$400,F$7,'2008-2007'!$L$8:$L$400,"مؤيد",'2008-2007'!$C$8:$C$400,MONTH('تحليل 2007-2008'!$B20),'2008-2007'!$B$8:$B$400,YEAR('تحليل 2007-2008'!$B20)),1)</f>
        <v>3750</v>
      </c>
      <c r="G20" s="31">
        <f>ROUND(SUMIFS('2008-2007'!$E$8:$E$400,'2008-2007'!$H$8:$H$400,G$7,'2008-2007'!$L$8:$L$400,"مؤيد",'2008-2007'!$C$8:$C$400,MONTH('تحليل 2007-2008'!$B20),'2008-2007'!$B$8:$B$400,YEAR('تحليل 2007-2008'!$B20)),1)</f>
        <v>601.1</v>
      </c>
      <c r="H20" s="31">
        <f>ROUND(SUMIFS('2008-2007'!$E$8:$E$400,'2008-2007'!$H$8:$H$400,H$7,'2008-2007'!$L$8:$L$400,"مؤيد",'2008-2007'!$C$8:$C$400,MONTH('تحليل 2007-2008'!$B20),'2008-2007'!$B$8:$B$400,YEAR('تحليل 2007-2008'!$B20)),1)</f>
        <v>0</v>
      </c>
      <c r="I20" s="31">
        <f>ROUND(SUMIFS('2008-2007'!$E$8:$E$400,'2008-2007'!$H$8:$H$400,I$7,'2008-2007'!$L$8:$L$400,"مؤيد",'2008-2007'!$C$8:$C$400,MONTH('تحليل 2007-2008'!$B20),'2008-2007'!$B$8:$B$400,YEAR('تحليل 2007-2008'!$B20)),1)</f>
        <v>0</v>
      </c>
      <c r="J20" s="31">
        <f>ROUND(SUMIFS('2008-2007'!$E$8:$E$400,'2008-2007'!$H$8:$H$400,J$7,'2008-2007'!$L$8:$L$400,"مؤيد",'2008-2007'!$C$8:$C$400,MONTH('تحليل 2007-2008'!$B20),'2008-2007'!$B$8:$B$400,YEAR('تحليل 2007-2008'!$B20)),1)</f>
        <v>0</v>
      </c>
      <c r="K20" s="31">
        <f>ROUND(SUMIFS('2008-2007'!$E$8:$E$400,'2008-2007'!$H$8:$H$400,K$7,'2008-2007'!$L$8:$L$400,"مؤيد",'2008-2007'!$C$8:$C$400,MONTH('تحليل 2007-2008'!$B20),'2008-2007'!$B$8:$B$400,YEAR('تحليل 2007-2008'!$B20)),1)</f>
        <v>0</v>
      </c>
      <c r="L20" s="31">
        <f>ROUND(SUMIFS('2008-2007'!$E$8:$E$400,'2008-2007'!$H$8:$H$400,L$7,'2008-2007'!$L$8:$L$400,"مؤيد",'2008-2007'!$C$8:$C$400,MONTH('تحليل 2007-2008'!$B20),'2008-2007'!$B$8:$B$400,YEAR('تحليل 2007-2008'!$B20)),1)</f>
        <v>22580</v>
      </c>
      <c r="M20" s="34">
        <f t="shared" si="0"/>
        <v>51348.800000000003</v>
      </c>
    </row>
    <row r="21" spans="2:13" ht="15.75" thickBot="1">
      <c r="B21" s="33">
        <v>39417</v>
      </c>
      <c r="C21" s="31">
        <f>ROUND(SUMIFS('2008-2007'!$E$8:$E$400,'2008-2007'!$H$8:$H$400,C$7,'2008-2007'!$L$8:$L$400,"مؤيد",'2008-2007'!$C$8:$C$400,MONTH('تحليل 2007-2008'!$B21),'2008-2007'!$B$8:$B$400,YEAR('تحليل 2007-2008'!$B21)),1)</f>
        <v>2937</v>
      </c>
      <c r="D21" s="31">
        <f>ROUND(SUMIFS('2008-2007'!$E$8:$E$400,'2008-2007'!$H$8:$H$400,D$7,'2008-2007'!$L$8:$L$400,"مؤيد",'2008-2007'!$C$8:$C$400,MONTH('تحليل 2007-2008'!$B21),'2008-2007'!$B$8:$B$400,YEAR('تحليل 2007-2008'!$B21)),1)</f>
        <v>1043</v>
      </c>
      <c r="E21" s="31">
        <f>ROUND(SUMIFS('2008-2007'!$E$8:$E$400,'2008-2007'!$H$8:$H$400,E$7,'2008-2007'!$L$8:$L$400,"مؤيد",'2008-2007'!$C$8:$C$400,MONTH('تحليل 2007-2008'!$B21),'2008-2007'!$B$8:$B$400,YEAR('تحليل 2007-2008'!$B21)),1)</f>
        <v>1018</v>
      </c>
      <c r="F21" s="31">
        <f>ROUND(SUMIFS('2008-2007'!$E$8:$E$400,'2008-2007'!$H$8:$H$400,F$7,'2008-2007'!$L$8:$L$400,"مؤيد",'2008-2007'!$C$8:$C$400,MONTH('تحليل 2007-2008'!$B21),'2008-2007'!$B$8:$B$400,YEAR('تحليل 2007-2008'!$B21)),1)</f>
        <v>2850</v>
      </c>
      <c r="G21" s="31">
        <f>ROUND(SUMIFS('2008-2007'!$E$8:$E$400,'2008-2007'!$H$8:$H$400,G$7,'2008-2007'!$L$8:$L$400,"مؤيد",'2008-2007'!$C$8:$C$400,MONTH('تحليل 2007-2008'!$B21),'2008-2007'!$B$8:$B$400,YEAR('تحليل 2007-2008'!$B21)),1)</f>
        <v>532.5</v>
      </c>
      <c r="H21" s="31">
        <f>ROUND(SUMIFS('2008-2007'!$E$8:$E$400,'2008-2007'!$H$8:$H$400,H$7,'2008-2007'!$L$8:$L$400,"مؤيد",'2008-2007'!$C$8:$C$400,MONTH('تحليل 2007-2008'!$B21),'2008-2007'!$B$8:$B$400,YEAR('تحليل 2007-2008'!$B21)),1)</f>
        <v>0</v>
      </c>
      <c r="I21" s="31">
        <f>ROUND(SUMIFS('2008-2007'!$E$8:$E$400,'2008-2007'!$H$8:$H$400,I$7,'2008-2007'!$L$8:$L$400,"مؤيد",'2008-2007'!$C$8:$C$400,MONTH('تحليل 2007-2008'!$B21),'2008-2007'!$B$8:$B$400,YEAR('تحليل 2007-2008'!$B21)),1)</f>
        <v>506</v>
      </c>
      <c r="J21" s="31">
        <f>ROUND(SUMIFS('2008-2007'!$E$8:$E$400,'2008-2007'!$H$8:$H$400,J$7,'2008-2007'!$L$8:$L$400,"مؤيد",'2008-2007'!$C$8:$C$400,MONTH('تحليل 2007-2008'!$B21),'2008-2007'!$B$8:$B$400,YEAR('تحليل 2007-2008'!$B21)),1)</f>
        <v>0</v>
      </c>
      <c r="K21" s="31">
        <f>ROUND(SUMIFS('2008-2007'!$E$8:$E$400,'2008-2007'!$H$8:$H$400,K$7,'2008-2007'!$L$8:$L$400,"مؤيد",'2008-2007'!$C$8:$C$400,MONTH('تحليل 2007-2008'!$B21),'2008-2007'!$B$8:$B$400,YEAR('تحليل 2007-2008'!$B21)),1)</f>
        <v>0</v>
      </c>
      <c r="L21" s="31">
        <f>ROUND(SUMIFS('2008-2007'!$E$8:$E$400,'2008-2007'!$H$8:$H$400,L$7,'2008-2007'!$L$8:$L$400,"مؤيد",'2008-2007'!$C$8:$C$400,MONTH('تحليل 2007-2008'!$B21),'2008-2007'!$B$8:$B$400,YEAR('تحليل 2007-2008'!$B21)),1)</f>
        <v>19740</v>
      </c>
      <c r="M21" s="34">
        <f t="shared" si="0"/>
        <v>28626.5</v>
      </c>
    </row>
    <row r="22" spans="2:13" ht="15.75" thickBot="1">
      <c r="B22" s="33">
        <v>39448</v>
      </c>
      <c r="C22" s="31">
        <f>ROUND(SUMIFS('2008-2007'!$E$8:$E$400,'2008-2007'!$H$8:$H$400,C$7,'2008-2007'!$L$8:$L$400,"مؤيد",'2008-2007'!$C$8:$C$400,MONTH('تحليل 2007-2008'!$B22),'2008-2007'!$B$8:$B$400,YEAR('تحليل 2007-2008'!$B22)),1)</f>
        <v>3916.3</v>
      </c>
      <c r="D22" s="31">
        <f>ROUND(SUMIFS('2008-2007'!$E$8:$E$400,'2008-2007'!$H$8:$H$400,D$7,'2008-2007'!$L$8:$L$400,"مؤيد",'2008-2007'!$C$8:$C$400,MONTH('تحليل 2007-2008'!$B22),'2008-2007'!$B$8:$B$400,YEAR('تحليل 2007-2008'!$B22)),1)</f>
        <v>292</v>
      </c>
      <c r="E22" s="31">
        <f>ROUND(SUMIFS('2008-2007'!$E$8:$E$400,'2008-2007'!$H$8:$H$400,E$7,'2008-2007'!$L$8:$L$400,"مؤيد",'2008-2007'!$C$8:$C$400,MONTH('تحليل 2007-2008'!$B22),'2008-2007'!$B$8:$B$400,YEAR('تحليل 2007-2008'!$B22)),1)</f>
        <v>1613.6</v>
      </c>
      <c r="F22" s="31">
        <f>ROUND(SUMIFS('2008-2007'!$E$8:$E$400,'2008-2007'!$H$8:$H$400,F$7,'2008-2007'!$L$8:$L$400,"مؤيد",'2008-2007'!$C$8:$C$400,MONTH('تحليل 2007-2008'!$B22),'2008-2007'!$B$8:$B$400,YEAR('تحليل 2007-2008'!$B22)),1)</f>
        <v>4695</v>
      </c>
      <c r="G22" s="31">
        <f>ROUND(SUMIFS('2008-2007'!$E$8:$E$400,'2008-2007'!$H$8:$H$400,G$7,'2008-2007'!$L$8:$L$400,"مؤيد",'2008-2007'!$C$8:$C$400,MONTH('تحليل 2007-2008'!$B22),'2008-2007'!$B$8:$B$400,YEAR('تحليل 2007-2008'!$B22)),1)</f>
        <v>995</v>
      </c>
      <c r="H22" s="31">
        <f>ROUND(SUMIFS('2008-2007'!$E$8:$E$400,'2008-2007'!$H$8:$H$400,H$7,'2008-2007'!$L$8:$L$400,"مؤيد",'2008-2007'!$C$8:$C$400,MONTH('تحليل 2007-2008'!$B22),'2008-2007'!$B$8:$B$400,YEAR('تحليل 2007-2008'!$B22)),1)</f>
        <v>2935.5</v>
      </c>
      <c r="I22" s="31">
        <f>ROUND(SUMIFS('2008-2007'!$E$8:$E$400,'2008-2007'!$H$8:$H$400,I$7,'2008-2007'!$L$8:$L$400,"مؤيد",'2008-2007'!$C$8:$C$400,MONTH('تحليل 2007-2008'!$B22),'2008-2007'!$B$8:$B$400,YEAR('تحليل 2007-2008'!$B22)),1)</f>
        <v>0</v>
      </c>
      <c r="J22" s="31">
        <f>ROUND(SUMIFS('2008-2007'!$E$8:$E$400,'2008-2007'!$H$8:$H$400,J$7,'2008-2007'!$L$8:$L$400,"مؤيد",'2008-2007'!$C$8:$C$400,MONTH('تحليل 2007-2008'!$B22),'2008-2007'!$B$8:$B$400,YEAR('تحليل 2007-2008'!$B22)),1)</f>
        <v>0</v>
      </c>
      <c r="K22" s="31">
        <f>ROUND(SUMIFS('2008-2007'!$E$8:$E$400,'2008-2007'!$H$8:$H$400,K$7,'2008-2007'!$L$8:$L$400,"مؤيد",'2008-2007'!$C$8:$C$400,MONTH('تحليل 2007-2008'!$B22),'2008-2007'!$B$8:$B$400,YEAR('تحليل 2007-2008'!$B22)),1)</f>
        <v>0</v>
      </c>
      <c r="L22" s="31">
        <f>ROUND(SUMIFS('2008-2007'!$E$8:$E$400,'2008-2007'!$H$8:$H$400,L$7,'2008-2007'!$L$8:$L$400,"مؤيد",'2008-2007'!$C$8:$C$400,MONTH('تحليل 2007-2008'!$B22),'2008-2007'!$B$8:$B$400,YEAR('تحليل 2007-2008'!$B22)),1)</f>
        <v>30615</v>
      </c>
      <c r="M22" s="34">
        <f t="shared" si="0"/>
        <v>45062.400000000001</v>
      </c>
    </row>
    <row r="23" spans="2:13" ht="15.75" thickBot="1">
      <c r="B23" s="33">
        <v>39479</v>
      </c>
      <c r="C23" s="31">
        <f>ROUND(SUMIFS('2008-2007'!$E$8:$E$400,'2008-2007'!$H$8:$H$400,C$7,'2008-2007'!$L$8:$L$400,"مؤيد",'2008-2007'!$C$8:$C$400,MONTH('تحليل 2007-2008'!$B23),'2008-2007'!$B$8:$B$400,YEAR('تحليل 2007-2008'!$B23)),1)</f>
        <v>7874</v>
      </c>
      <c r="D23" s="31">
        <f>ROUND(SUMIFS('2008-2007'!$E$8:$E$400,'2008-2007'!$H$8:$H$400,D$7,'2008-2007'!$L$8:$L$400,"مؤيد",'2008-2007'!$C$8:$C$400,MONTH('تحليل 2007-2008'!$B23),'2008-2007'!$B$8:$B$400,YEAR('تحليل 2007-2008'!$B23)),1)</f>
        <v>321</v>
      </c>
      <c r="E23" s="31">
        <f>ROUND(SUMIFS('2008-2007'!$E$8:$E$400,'2008-2007'!$H$8:$H$400,E$7,'2008-2007'!$L$8:$L$400,"مؤيد",'2008-2007'!$C$8:$C$400,MONTH('تحليل 2007-2008'!$B23),'2008-2007'!$B$8:$B$400,YEAR('تحليل 2007-2008'!$B23)),1)</f>
        <v>2631.2</v>
      </c>
      <c r="F23" s="31">
        <f>ROUND(SUMIFS('2008-2007'!$E$8:$E$400,'2008-2007'!$H$8:$H$400,F$7,'2008-2007'!$L$8:$L$400,"مؤيد",'2008-2007'!$C$8:$C$400,MONTH('تحليل 2007-2008'!$B23),'2008-2007'!$B$8:$B$400,YEAR('تحليل 2007-2008'!$B23)),1)</f>
        <v>4480</v>
      </c>
      <c r="G23" s="31">
        <f>ROUND(SUMIFS('2008-2007'!$E$8:$E$400,'2008-2007'!$H$8:$H$400,G$7,'2008-2007'!$L$8:$L$400,"مؤيد",'2008-2007'!$C$8:$C$400,MONTH('تحليل 2007-2008'!$B23),'2008-2007'!$B$8:$B$400,YEAR('تحليل 2007-2008'!$B23)),1)</f>
        <v>0</v>
      </c>
      <c r="H23" s="31">
        <f>ROUND(SUMIFS('2008-2007'!$E$8:$E$400,'2008-2007'!$H$8:$H$400,H$7,'2008-2007'!$L$8:$L$400,"مؤيد",'2008-2007'!$C$8:$C$400,MONTH('تحليل 2007-2008'!$B23),'2008-2007'!$B$8:$B$400,YEAR('تحليل 2007-2008'!$B23)),1)</f>
        <v>0</v>
      </c>
      <c r="I23" s="31">
        <f>ROUND(SUMIFS('2008-2007'!$E$8:$E$400,'2008-2007'!$H$8:$H$400,I$7,'2008-2007'!$L$8:$L$400,"مؤيد",'2008-2007'!$C$8:$C$400,MONTH('تحليل 2007-2008'!$B23),'2008-2007'!$B$8:$B$400,YEAR('تحليل 2007-2008'!$B23)),1)</f>
        <v>0</v>
      </c>
      <c r="J23" s="31">
        <f>ROUND(SUMIFS('2008-2007'!$E$8:$E$400,'2008-2007'!$H$8:$H$400,J$7,'2008-2007'!$L$8:$L$400,"مؤيد",'2008-2007'!$C$8:$C$400,MONTH('تحليل 2007-2008'!$B23),'2008-2007'!$B$8:$B$400,YEAR('تحليل 2007-2008'!$B23)),1)</f>
        <v>117056</v>
      </c>
      <c r="K23" s="31">
        <f>ROUND(SUMIFS('2008-2007'!$E$8:$E$400,'2008-2007'!$H$8:$H$400,K$7,'2008-2007'!$L$8:$L$400,"مؤيد",'2008-2007'!$C$8:$C$400,MONTH('تحليل 2007-2008'!$B23),'2008-2007'!$B$8:$B$400,YEAR('تحليل 2007-2008'!$B23)),1)</f>
        <v>0</v>
      </c>
      <c r="L23" s="31">
        <f>ROUND(SUMIFS('2008-2007'!$E$8:$E$400,'2008-2007'!$H$8:$H$400,L$7,'2008-2007'!$L$8:$L$400,"مؤيد",'2008-2007'!$C$8:$C$400,MONTH('تحليل 2007-2008'!$B23),'2008-2007'!$B$8:$B$400,YEAR('تحليل 2007-2008'!$B23)),1)</f>
        <v>23092</v>
      </c>
      <c r="M23" s="34">
        <f t="shared" si="0"/>
        <v>155454.20000000001</v>
      </c>
    </row>
    <row r="24" spans="2:13" ht="15.75" thickBot="1">
      <c r="B24" s="33">
        <v>39508</v>
      </c>
      <c r="C24" s="31">
        <f>ROUND(SUMIFS('2008-2007'!$E$8:$E$400,'2008-2007'!$H$8:$H$400,C$7,'2008-2007'!$L$8:$L$400,"مؤيد",'2008-2007'!$C$8:$C$400,MONTH('تحليل 2007-2008'!$B24),'2008-2007'!$B$8:$B$400,YEAR('تحليل 2007-2008'!$B24)),1)</f>
        <v>7200</v>
      </c>
      <c r="D24" s="31">
        <f>ROUND(SUMIFS('2008-2007'!$E$8:$E$400,'2008-2007'!$H$8:$H$400,D$7,'2008-2007'!$L$8:$L$400,"مؤيد",'2008-2007'!$C$8:$C$400,MONTH('تحليل 2007-2008'!$B24),'2008-2007'!$B$8:$B$400,YEAR('تحليل 2007-2008'!$B24)),1)</f>
        <v>572</v>
      </c>
      <c r="E24" s="31">
        <f>ROUND(SUMIFS('2008-2007'!$E$8:$E$400,'2008-2007'!$H$8:$H$400,E$7,'2008-2007'!$L$8:$L$400,"مؤيد",'2008-2007'!$C$8:$C$400,MONTH('تحليل 2007-2008'!$B24),'2008-2007'!$B$8:$B$400,YEAR('تحليل 2007-2008'!$B24)),1)</f>
        <v>2819.2</v>
      </c>
      <c r="F24" s="31">
        <f>ROUND(SUMIFS('2008-2007'!$E$8:$E$400,'2008-2007'!$H$8:$H$400,F$7,'2008-2007'!$L$8:$L$400,"مؤيد",'2008-2007'!$C$8:$C$400,MONTH('تحليل 2007-2008'!$B24),'2008-2007'!$B$8:$B$400,YEAR('تحليل 2007-2008'!$B24)),1)</f>
        <v>5716</v>
      </c>
      <c r="G24" s="31">
        <f>ROUND(SUMIFS('2008-2007'!$E$8:$E$400,'2008-2007'!$H$8:$H$400,G$7,'2008-2007'!$L$8:$L$400,"مؤيد",'2008-2007'!$C$8:$C$400,MONTH('تحليل 2007-2008'!$B24),'2008-2007'!$B$8:$B$400,YEAR('تحليل 2007-2008'!$B24)),1)</f>
        <v>2230.6</v>
      </c>
      <c r="H24" s="31">
        <f>ROUND(SUMIFS('2008-2007'!$E$8:$E$400,'2008-2007'!$H$8:$H$400,H$7,'2008-2007'!$L$8:$L$400,"مؤيد",'2008-2007'!$C$8:$C$400,MONTH('تحليل 2007-2008'!$B24),'2008-2007'!$B$8:$B$400,YEAR('تحليل 2007-2008'!$B24)),1)</f>
        <v>14779</v>
      </c>
      <c r="I24" s="31">
        <f>ROUND(SUMIFS('2008-2007'!$E$8:$E$400,'2008-2007'!$H$8:$H$400,I$7,'2008-2007'!$L$8:$L$400,"مؤيد",'2008-2007'!$C$8:$C$400,MONTH('تحليل 2007-2008'!$B24),'2008-2007'!$B$8:$B$400,YEAR('تحليل 2007-2008'!$B24)),1)</f>
        <v>0</v>
      </c>
      <c r="J24" s="31">
        <f>ROUND(SUMIFS('2008-2007'!$E$8:$E$400,'2008-2007'!$H$8:$H$400,J$7,'2008-2007'!$L$8:$L$400,"مؤيد",'2008-2007'!$C$8:$C$400,MONTH('تحليل 2007-2008'!$B24),'2008-2007'!$B$8:$B$400,YEAR('تحليل 2007-2008'!$B24)),1)</f>
        <v>0</v>
      </c>
      <c r="K24" s="31">
        <f>ROUND(SUMIFS('2008-2007'!$E$8:$E$400,'2008-2007'!$H$8:$H$400,K$7,'2008-2007'!$L$8:$L$400,"مؤيد",'2008-2007'!$C$8:$C$400,MONTH('تحليل 2007-2008'!$B24),'2008-2007'!$B$8:$B$400,YEAR('تحليل 2007-2008'!$B24)),1)</f>
        <v>0</v>
      </c>
      <c r="L24" s="31">
        <f>ROUND(SUMIFS('2008-2007'!$E$8:$E$400,'2008-2007'!$H$8:$H$400,L$7,'2008-2007'!$L$8:$L$400,"مؤيد",'2008-2007'!$C$8:$C$400,MONTH('تحليل 2007-2008'!$B24),'2008-2007'!$B$8:$B$400,YEAR('تحليل 2007-2008'!$B24)),1)</f>
        <v>21310</v>
      </c>
      <c r="M24" s="34">
        <f t="shared" si="0"/>
        <v>54626.8</v>
      </c>
    </row>
    <row r="25" spans="2:13" ht="15.75" thickBot="1">
      <c r="B25" s="33">
        <v>39539</v>
      </c>
      <c r="C25" s="31">
        <f>ROUND(SUMIFS('2008-2007'!$E$8:$E$400,'2008-2007'!$H$8:$H$400,C$7,'2008-2007'!$L$8:$L$400,"مؤيد",'2008-2007'!$C$8:$C$400,MONTH('تحليل 2007-2008'!$B25),'2008-2007'!$B$8:$B$400,YEAR('تحليل 2007-2008'!$B25)),1)</f>
        <v>21697.5</v>
      </c>
      <c r="D25" s="31">
        <f>ROUND(SUMIFS('2008-2007'!$E$8:$E$400,'2008-2007'!$H$8:$H$400,D$7,'2008-2007'!$L$8:$L$400,"مؤيد",'2008-2007'!$C$8:$C$400,MONTH('تحليل 2007-2008'!$B25),'2008-2007'!$B$8:$B$400,YEAR('تحليل 2007-2008'!$B25)),1)</f>
        <v>0</v>
      </c>
      <c r="E25" s="31">
        <f>ROUND(SUMIFS('2008-2007'!$E$8:$E$400,'2008-2007'!$H$8:$H$400,E$7,'2008-2007'!$L$8:$L$400,"مؤيد",'2008-2007'!$C$8:$C$400,MONTH('تحليل 2007-2008'!$B25),'2008-2007'!$B$8:$B$400,YEAR('تحليل 2007-2008'!$B25)),1)</f>
        <v>1578.2</v>
      </c>
      <c r="F25" s="31">
        <f>ROUND(SUMIFS('2008-2007'!$E$8:$E$400,'2008-2007'!$H$8:$H$400,F$7,'2008-2007'!$L$8:$L$400,"مؤيد",'2008-2007'!$C$8:$C$400,MONTH('تحليل 2007-2008'!$B25),'2008-2007'!$B$8:$B$400,YEAR('تحليل 2007-2008'!$B25)),1)</f>
        <v>57935</v>
      </c>
      <c r="G25" s="31">
        <f>ROUND(SUMIFS('2008-2007'!$E$8:$E$400,'2008-2007'!$H$8:$H$400,G$7,'2008-2007'!$L$8:$L$400,"مؤيد",'2008-2007'!$C$8:$C$400,MONTH('تحليل 2007-2008'!$B25),'2008-2007'!$B$8:$B$400,YEAR('تحليل 2007-2008'!$B25)),1)</f>
        <v>1887.6</v>
      </c>
      <c r="H25" s="31">
        <f>ROUND(SUMIFS('2008-2007'!$E$8:$E$400,'2008-2007'!$H$8:$H$400,H$7,'2008-2007'!$L$8:$L$400,"مؤيد",'2008-2007'!$C$8:$C$400,MONTH('تحليل 2007-2008'!$B25),'2008-2007'!$B$8:$B$400,YEAR('تحليل 2007-2008'!$B25)),1)</f>
        <v>0</v>
      </c>
      <c r="I25" s="31">
        <f>ROUND(SUMIFS('2008-2007'!$E$8:$E$400,'2008-2007'!$H$8:$H$400,I$7,'2008-2007'!$L$8:$L$400,"مؤيد",'2008-2007'!$C$8:$C$400,MONTH('تحليل 2007-2008'!$B25),'2008-2007'!$B$8:$B$400,YEAR('تحليل 2007-2008'!$B25)),1)</f>
        <v>0</v>
      </c>
      <c r="J25" s="31">
        <f>ROUND(SUMIFS('2008-2007'!$E$8:$E$400,'2008-2007'!$H$8:$H$400,J$7,'2008-2007'!$L$8:$L$400,"مؤيد",'2008-2007'!$C$8:$C$400,MONTH('تحليل 2007-2008'!$B25),'2008-2007'!$B$8:$B$400,YEAR('تحليل 2007-2008'!$B25)),1)</f>
        <v>0</v>
      </c>
      <c r="K25" s="31">
        <f>ROUND(SUMIFS('2008-2007'!$E$8:$E$400,'2008-2007'!$H$8:$H$400,K$7,'2008-2007'!$L$8:$L$400,"مؤيد",'2008-2007'!$C$8:$C$400,MONTH('تحليل 2007-2008'!$B25),'2008-2007'!$B$8:$B$400,YEAR('تحليل 2007-2008'!$B25)),1)</f>
        <v>0</v>
      </c>
      <c r="L25" s="31">
        <f>ROUND(SUMIFS('2008-2007'!$E$8:$E$400,'2008-2007'!$H$8:$H$400,L$7,'2008-2007'!$L$8:$L$400,"مؤيد",'2008-2007'!$C$8:$C$400,MONTH('تحليل 2007-2008'!$B25),'2008-2007'!$B$8:$B$400,YEAR('تحليل 2007-2008'!$B25)),1)</f>
        <v>20410</v>
      </c>
      <c r="M25" s="34">
        <f t="shared" si="0"/>
        <v>103508.3</v>
      </c>
    </row>
    <row r="26" spans="2:13" ht="15.75" thickBot="1">
      <c r="B26" s="33">
        <v>39569</v>
      </c>
      <c r="C26" s="31">
        <f>ROUND(SUMIFS('2008-2007'!$E$8:$E$400,'2008-2007'!$H$8:$H$400,C$7,'2008-2007'!$L$8:$L$400,"مؤيد",'2008-2007'!$C$8:$C$400,MONTH('تحليل 2007-2008'!$B26),'2008-2007'!$B$8:$B$400,YEAR('تحليل 2007-2008'!$B26)),1)</f>
        <v>92129.5</v>
      </c>
      <c r="D26" s="31">
        <f>ROUND(SUMIFS('2008-2007'!$E$8:$E$400,'2008-2007'!$H$8:$H$400,D$7,'2008-2007'!$L$8:$L$400,"مؤيد",'2008-2007'!$C$8:$C$400,MONTH('تحليل 2007-2008'!$B26),'2008-2007'!$B$8:$B$400,YEAR('تحليل 2007-2008'!$B26)),1)</f>
        <v>0</v>
      </c>
      <c r="E26" s="31">
        <f>ROUND(SUMIFS('2008-2007'!$E$8:$E$400,'2008-2007'!$H$8:$H$400,E$7,'2008-2007'!$L$8:$L$400,"مؤيد",'2008-2007'!$C$8:$C$400,MONTH('تحليل 2007-2008'!$B26),'2008-2007'!$B$8:$B$400,YEAR('تحليل 2007-2008'!$B26)),1)</f>
        <v>2839.9</v>
      </c>
      <c r="F26" s="31">
        <f>ROUND(SUMIFS('2008-2007'!$E$8:$E$400,'2008-2007'!$H$8:$H$400,F$7,'2008-2007'!$L$8:$L$400,"مؤيد",'2008-2007'!$C$8:$C$400,MONTH('تحليل 2007-2008'!$B26),'2008-2007'!$B$8:$B$400,YEAR('تحليل 2007-2008'!$B26)),1)</f>
        <v>9022.5</v>
      </c>
      <c r="G26" s="31">
        <f>ROUND(SUMIFS('2008-2007'!$E$8:$E$400,'2008-2007'!$H$8:$H$400,G$7,'2008-2007'!$L$8:$L$400,"مؤيد",'2008-2007'!$C$8:$C$400,MONTH('تحليل 2007-2008'!$B26),'2008-2007'!$B$8:$B$400,YEAR('تحليل 2007-2008'!$B26)),1)</f>
        <v>200.6</v>
      </c>
      <c r="H26" s="31">
        <f>ROUND(SUMIFS('2008-2007'!$E$8:$E$400,'2008-2007'!$H$8:$H$400,H$7,'2008-2007'!$L$8:$L$400,"مؤيد",'2008-2007'!$C$8:$C$400,MONTH('تحليل 2007-2008'!$B26),'2008-2007'!$B$8:$B$400,YEAR('تحليل 2007-2008'!$B26)),1)</f>
        <v>3000</v>
      </c>
      <c r="I26" s="31">
        <f>ROUND(SUMIFS('2008-2007'!$E$8:$E$400,'2008-2007'!$H$8:$H$400,I$7,'2008-2007'!$L$8:$L$400,"مؤيد",'2008-2007'!$C$8:$C$400,MONTH('تحليل 2007-2008'!$B26),'2008-2007'!$B$8:$B$400,YEAR('تحليل 2007-2008'!$B26)),1)</f>
        <v>0</v>
      </c>
      <c r="J26" s="31">
        <f>ROUND(SUMIFS('2008-2007'!$E$8:$E$400,'2008-2007'!$H$8:$H$400,J$7,'2008-2007'!$L$8:$L$400,"مؤيد",'2008-2007'!$C$8:$C$400,MONTH('تحليل 2007-2008'!$B26),'2008-2007'!$B$8:$B$400,YEAR('تحليل 2007-2008'!$B26)),1)</f>
        <v>0</v>
      </c>
      <c r="K26" s="31">
        <f>ROUND(SUMIFS('2008-2007'!$E$8:$E$400,'2008-2007'!$H$8:$H$400,K$7,'2008-2007'!$L$8:$L$400,"مؤيد",'2008-2007'!$C$8:$C$400,MONTH('تحليل 2007-2008'!$B26),'2008-2007'!$B$8:$B$400,YEAR('تحليل 2007-2008'!$B26)),1)</f>
        <v>0</v>
      </c>
      <c r="L26" s="31">
        <f>ROUND(SUMIFS('2008-2007'!$E$8:$E$400,'2008-2007'!$H$8:$H$400,L$7,'2008-2007'!$L$8:$L$400,"مؤيد",'2008-2007'!$C$8:$C$400,MONTH('تحليل 2007-2008'!$B26),'2008-2007'!$B$8:$B$400,YEAR('تحليل 2007-2008'!$B26)),1)</f>
        <v>20700</v>
      </c>
      <c r="M26" s="34">
        <f t="shared" si="0"/>
        <v>127892.5</v>
      </c>
    </row>
    <row r="27" spans="2:13" ht="15.75" thickBot="1">
      <c r="B27" s="33">
        <v>39600</v>
      </c>
      <c r="C27" s="31">
        <f>ROUND(SUMIFS('2008-2007'!$E$8:$E$400,'2008-2007'!$H$8:$H$400,C$7,'2008-2007'!$L$8:$L$400,"مؤيد",'2008-2007'!$C$8:$C$400,MONTH('تحليل 2007-2008'!$B27),'2008-2007'!$B$8:$B$400,YEAR('تحليل 2007-2008'!$B27)),1)</f>
        <v>9943.5</v>
      </c>
      <c r="D27" s="31">
        <f>ROUND(SUMIFS('2008-2007'!$E$8:$E$400,'2008-2007'!$H$8:$H$400,D$7,'2008-2007'!$L$8:$L$400,"مؤيد",'2008-2007'!$C$8:$C$400,MONTH('تحليل 2007-2008'!$B27),'2008-2007'!$B$8:$B$400,YEAR('تحليل 2007-2008'!$B27)),1)</f>
        <v>330</v>
      </c>
      <c r="E27" s="31">
        <f>ROUND(SUMIFS('2008-2007'!$E$8:$E$400,'2008-2007'!$H$8:$H$400,E$7,'2008-2007'!$L$8:$L$400,"مؤيد",'2008-2007'!$C$8:$C$400,MONTH('تحليل 2007-2008'!$B27),'2008-2007'!$B$8:$B$400,YEAR('تحليل 2007-2008'!$B27)),1)</f>
        <v>240.3</v>
      </c>
      <c r="F27" s="31">
        <f>ROUND(SUMIFS('2008-2007'!$E$8:$E$400,'2008-2007'!$H$8:$H$400,F$7,'2008-2007'!$L$8:$L$400,"مؤيد",'2008-2007'!$C$8:$C$400,MONTH('تحليل 2007-2008'!$B27),'2008-2007'!$B$8:$B$400,YEAR('تحليل 2007-2008'!$B27)),1)</f>
        <v>4101</v>
      </c>
      <c r="G27" s="31">
        <f>ROUND(SUMIFS('2008-2007'!$E$8:$E$400,'2008-2007'!$H$8:$H$400,G$7,'2008-2007'!$L$8:$L$400,"مؤيد",'2008-2007'!$C$8:$C$400,MONTH('تحليل 2007-2008'!$B27),'2008-2007'!$B$8:$B$400,YEAR('تحليل 2007-2008'!$B27)),1)</f>
        <v>8252.6</v>
      </c>
      <c r="H27" s="31">
        <f>ROUND(SUMIFS('2008-2007'!$E$8:$E$400,'2008-2007'!$H$8:$H$400,H$7,'2008-2007'!$L$8:$L$400,"مؤيد",'2008-2007'!$C$8:$C$400,MONTH('تحليل 2007-2008'!$B27),'2008-2007'!$B$8:$B$400,YEAR('تحليل 2007-2008'!$B27)),1)</f>
        <v>0</v>
      </c>
      <c r="I27" s="31">
        <f>ROUND(SUMIFS('2008-2007'!$E$8:$E$400,'2008-2007'!$H$8:$H$400,I$7,'2008-2007'!$L$8:$L$400,"مؤيد",'2008-2007'!$C$8:$C$400,MONTH('تحليل 2007-2008'!$B27),'2008-2007'!$B$8:$B$400,YEAR('تحليل 2007-2008'!$B27)),1)</f>
        <v>6286</v>
      </c>
      <c r="J27" s="31">
        <f>ROUND(SUMIFS('2008-2007'!$E$8:$E$400,'2008-2007'!$H$8:$H$400,J$7,'2008-2007'!$L$8:$L$400,"مؤيد",'2008-2007'!$C$8:$C$400,MONTH('تحليل 2007-2008'!$B27),'2008-2007'!$B$8:$B$400,YEAR('تحليل 2007-2008'!$B27)),1)</f>
        <v>0</v>
      </c>
      <c r="K27" s="31">
        <f>ROUND(SUMIFS('2008-2007'!$E$8:$E$400,'2008-2007'!$H$8:$H$400,K$7,'2008-2007'!$L$8:$L$400,"مؤيد",'2008-2007'!$C$8:$C$400,MONTH('تحليل 2007-2008'!$B27),'2008-2007'!$B$8:$B$400,YEAR('تحليل 2007-2008'!$B27)),1)</f>
        <v>0</v>
      </c>
      <c r="L27" s="31">
        <f>ROUND(SUMIFS('2008-2007'!$E$8:$E$400,'2008-2007'!$H$8:$H$400,L$7,'2008-2007'!$L$8:$L$400,"مؤيد",'2008-2007'!$C$8:$C$400,MONTH('تحليل 2007-2008'!$B27),'2008-2007'!$B$8:$B$400,YEAR('تحليل 2007-2008'!$B27)),1)</f>
        <v>26700</v>
      </c>
      <c r="M27" s="34">
        <f t="shared" si="0"/>
        <v>55853.4</v>
      </c>
    </row>
    <row r="28" spans="2:13" ht="15.75" thickBot="1">
      <c r="B28" s="33">
        <v>39630</v>
      </c>
      <c r="C28" s="31">
        <f>ROUND(SUMIFS('2008-2007'!$E$8:$E$400,'2008-2007'!$H$8:$H$400,C$7,'2008-2007'!$L$8:$L$400,"مؤيد",'2008-2007'!$C$8:$C$400,MONTH('تحليل 2007-2008'!$B28),'2008-2007'!$B$8:$B$400,YEAR('تحليل 2007-2008'!$B28)),1)</f>
        <v>1487</v>
      </c>
      <c r="D28" s="31">
        <f>ROUND(SUMIFS('2008-2007'!$E$8:$E$400,'2008-2007'!$H$8:$H$400,D$7,'2008-2007'!$L$8:$L$400,"مؤيد",'2008-2007'!$C$8:$C$400,MONTH('تحليل 2007-2008'!$B28),'2008-2007'!$B$8:$B$400,YEAR('تحليل 2007-2008'!$B28)),1)</f>
        <v>0</v>
      </c>
      <c r="E28" s="31">
        <f>ROUND(SUMIFS('2008-2007'!$E$8:$E$400,'2008-2007'!$H$8:$H$400,E$7,'2008-2007'!$L$8:$L$400,"مؤيد",'2008-2007'!$C$8:$C$400,MONTH('تحليل 2007-2008'!$B28),'2008-2007'!$B$8:$B$400,YEAR('تحليل 2007-2008'!$B28)),1)</f>
        <v>2801.8</v>
      </c>
      <c r="F28" s="31">
        <f>ROUND(SUMIFS('2008-2007'!$E$8:$E$400,'2008-2007'!$H$8:$H$400,F$7,'2008-2007'!$L$8:$L$400,"مؤيد",'2008-2007'!$C$8:$C$400,MONTH('تحليل 2007-2008'!$B28),'2008-2007'!$B$8:$B$400,YEAR('تحليل 2007-2008'!$B28)),1)</f>
        <v>2850</v>
      </c>
      <c r="G28" s="31">
        <f>ROUND(SUMIFS('2008-2007'!$E$8:$E$400,'2008-2007'!$H$8:$H$400,G$7,'2008-2007'!$L$8:$L$400,"مؤيد",'2008-2007'!$C$8:$C$400,MONTH('تحليل 2007-2008'!$B28),'2008-2007'!$B$8:$B$400,YEAR('تحليل 2007-2008'!$B28)),1)</f>
        <v>0</v>
      </c>
      <c r="H28" s="31">
        <f>ROUND(SUMIFS('2008-2007'!$E$8:$E$400,'2008-2007'!$H$8:$H$400,H$7,'2008-2007'!$L$8:$L$400,"مؤيد",'2008-2007'!$C$8:$C$400,MONTH('تحليل 2007-2008'!$B28),'2008-2007'!$B$8:$B$400,YEAR('تحليل 2007-2008'!$B28)),1)</f>
        <v>661.4</v>
      </c>
      <c r="I28" s="31">
        <f>ROUND(SUMIFS('2008-2007'!$E$8:$E$400,'2008-2007'!$H$8:$H$400,I$7,'2008-2007'!$L$8:$L$400,"مؤيد",'2008-2007'!$C$8:$C$400,MONTH('تحليل 2007-2008'!$B28),'2008-2007'!$B$8:$B$400,YEAR('تحليل 2007-2008'!$B28)),1)</f>
        <v>0</v>
      </c>
      <c r="J28" s="31">
        <f>ROUND(SUMIFS('2008-2007'!$E$8:$E$400,'2008-2007'!$H$8:$H$400,J$7,'2008-2007'!$L$8:$L$400,"مؤيد",'2008-2007'!$C$8:$C$400,MONTH('تحليل 2007-2008'!$B28),'2008-2007'!$B$8:$B$400,YEAR('تحليل 2007-2008'!$B28)),1)</f>
        <v>10390</v>
      </c>
      <c r="K28" s="31">
        <f>ROUND(SUMIFS('2008-2007'!$E$8:$E$400,'2008-2007'!$H$8:$H$400,K$7,'2008-2007'!$L$8:$L$400,"مؤيد",'2008-2007'!$C$8:$C$400,MONTH('تحليل 2007-2008'!$B28),'2008-2007'!$B$8:$B$400,YEAR('تحليل 2007-2008'!$B28)),1)</f>
        <v>0</v>
      </c>
      <c r="L28" s="31">
        <f>ROUND(SUMIFS('2008-2007'!$E$8:$E$400,'2008-2007'!$H$8:$H$400,L$7,'2008-2007'!$L$8:$L$400,"مؤيد",'2008-2007'!$C$8:$C$400,MONTH('تحليل 2007-2008'!$B28),'2008-2007'!$B$8:$B$400,YEAR('تحليل 2007-2008'!$B28)),1)</f>
        <v>23000</v>
      </c>
      <c r="M28" s="34">
        <f t="shared" si="0"/>
        <v>41190.199999999997</v>
      </c>
    </row>
    <row r="29" spans="2:13" ht="15.75" thickBot="1">
      <c r="B29" s="33">
        <v>39661</v>
      </c>
      <c r="C29" s="31">
        <f>ROUND(SUMIFS('2008-2007'!$E$8:$E$400,'2008-2007'!$H$8:$H$400,C$7,'2008-2007'!$L$8:$L$400,"مؤيد",'2008-2007'!$C$8:$C$400,MONTH('تحليل 2007-2008'!$B29),'2008-2007'!$B$8:$B$400,YEAR('تحليل 2007-2008'!$B29)),1)</f>
        <v>93658.5</v>
      </c>
      <c r="D29" s="31">
        <f>ROUND(SUMIFS('2008-2007'!$E$8:$E$400,'2008-2007'!$H$8:$H$400,D$7,'2008-2007'!$L$8:$L$400,"مؤيد",'2008-2007'!$C$8:$C$400,MONTH('تحليل 2007-2008'!$B29),'2008-2007'!$B$8:$B$400,YEAR('تحليل 2007-2008'!$B29)),1)</f>
        <v>0</v>
      </c>
      <c r="E29" s="31">
        <f>ROUND(SUMIFS('2008-2007'!$E$8:$E$400,'2008-2007'!$H$8:$H$400,E$7,'2008-2007'!$L$8:$L$400,"مؤيد",'2008-2007'!$C$8:$C$400,MONTH('تحليل 2007-2008'!$B29),'2008-2007'!$B$8:$B$400,YEAR('تحليل 2007-2008'!$B29)),1)</f>
        <v>804</v>
      </c>
      <c r="F29" s="31">
        <f>ROUND(SUMIFS('2008-2007'!$E$8:$E$400,'2008-2007'!$H$8:$H$400,F$7,'2008-2007'!$L$8:$L$400,"مؤيد",'2008-2007'!$C$8:$C$400,MONTH('تحليل 2007-2008'!$B29),'2008-2007'!$B$8:$B$400,YEAR('تحليل 2007-2008'!$B29)),1)</f>
        <v>111198</v>
      </c>
      <c r="G29" s="31">
        <f>ROUND(SUMIFS('2008-2007'!$E$8:$E$400,'2008-2007'!$H$8:$H$400,G$7,'2008-2007'!$L$8:$L$400,"مؤيد",'2008-2007'!$C$8:$C$400,MONTH('تحليل 2007-2008'!$B29),'2008-2007'!$B$8:$B$400,YEAR('تحليل 2007-2008'!$B29)),1)</f>
        <v>3142.5</v>
      </c>
      <c r="H29" s="31">
        <f>ROUND(SUMIFS('2008-2007'!$E$8:$E$400,'2008-2007'!$H$8:$H$400,H$7,'2008-2007'!$L$8:$L$400,"مؤيد",'2008-2007'!$C$8:$C$400,MONTH('تحليل 2007-2008'!$B29),'2008-2007'!$B$8:$B$400,YEAR('تحليل 2007-2008'!$B29)),1)</f>
        <v>20010</v>
      </c>
      <c r="I29" s="31">
        <f>ROUND(SUMIFS('2008-2007'!$E$8:$E$400,'2008-2007'!$H$8:$H$400,I$7,'2008-2007'!$L$8:$L$400,"مؤيد",'2008-2007'!$C$8:$C$400,MONTH('تحليل 2007-2008'!$B29),'2008-2007'!$B$8:$B$400,YEAR('تحليل 2007-2008'!$B29)),1)</f>
        <v>288779.5</v>
      </c>
      <c r="J29" s="31">
        <f>ROUND(SUMIFS('2008-2007'!$E$8:$E$400,'2008-2007'!$H$8:$H$400,J$7,'2008-2007'!$L$8:$L$400,"مؤيد",'2008-2007'!$C$8:$C$400,MONTH('تحليل 2007-2008'!$B29),'2008-2007'!$B$8:$B$400,YEAR('تحليل 2007-2008'!$B29)),1)</f>
        <v>186491.5</v>
      </c>
      <c r="K29" s="31">
        <f>ROUND(SUMIFS('2008-2007'!$E$8:$E$400,'2008-2007'!$H$8:$H$400,K$7,'2008-2007'!$L$8:$L$400,"مؤيد",'2008-2007'!$C$8:$C$400,MONTH('تحليل 2007-2008'!$B29),'2008-2007'!$B$8:$B$400,YEAR('تحليل 2007-2008'!$B29)),1)</f>
        <v>0</v>
      </c>
      <c r="L29" s="31">
        <f>ROUND(SUMIFS('2008-2007'!$E$8:$E$400,'2008-2007'!$H$8:$H$400,L$7,'2008-2007'!$L$8:$L$400,"مؤيد",'2008-2007'!$C$8:$C$400,MONTH('تحليل 2007-2008'!$B29),'2008-2007'!$B$8:$B$400,YEAR('تحليل 2007-2008'!$B29)),1)</f>
        <v>21750</v>
      </c>
      <c r="M29" s="34">
        <f t="shared" si="0"/>
        <v>725834</v>
      </c>
    </row>
    <row r="30" spans="2:13" ht="15.75" thickBot="1">
      <c r="B30" s="33">
        <v>39692</v>
      </c>
      <c r="C30" s="31">
        <f>ROUND(SUMIFS('2008-2007'!$E$8:$E$400,'2008-2007'!$H$8:$H$400,C$7,'2008-2007'!$L$8:$L$400,"مؤيد",'2008-2007'!$C$8:$C$400,MONTH('تحليل 2007-2008'!$B30),'2008-2007'!$B$8:$B$400,YEAR('تحليل 2007-2008'!$B30)),1)</f>
        <v>10190</v>
      </c>
      <c r="D30" s="31">
        <f>ROUND(SUMIFS('2008-2007'!$E$8:$E$400,'2008-2007'!$H$8:$H$400,D$7,'2008-2007'!$L$8:$L$400,"مؤيد",'2008-2007'!$C$8:$C$400,MONTH('تحليل 2007-2008'!$B30),'2008-2007'!$B$8:$B$400,YEAR('تحليل 2007-2008'!$B30)),1)</f>
        <v>0</v>
      </c>
      <c r="E30" s="31">
        <f>ROUND(SUMIFS('2008-2007'!$E$8:$E$400,'2008-2007'!$H$8:$H$400,E$7,'2008-2007'!$L$8:$L$400,"مؤيد",'2008-2007'!$C$8:$C$400,MONTH('تحليل 2007-2008'!$B30),'2008-2007'!$B$8:$B$400,YEAR('تحليل 2007-2008'!$B30)),1)</f>
        <v>371.4</v>
      </c>
      <c r="F30" s="31">
        <f>ROUND(SUMIFS('2008-2007'!$E$8:$E$400,'2008-2007'!$H$8:$H$400,F$7,'2008-2007'!$L$8:$L$400,"مؤيد",'2008-2007'!$C$8:$C$400,MONTH('تحليل 2007-2008'!$B30),'2008-2007'!$B$8:$B$400,YEAR('تحليل 2007-2008'!$B30)),1)</f>
        <v>0</v>
      </c>
      <c r="G30" s="31">
        <f>ROUND(SUMIFS('2008-2007'!$E$8:$E$400,'2008-2007'!$H$8:$H$400,G$7,'2008-2007'!$L$8:$L$400,"مؤيد",'2008-2007'!$C$8:$C$400,MONTH('تحليل 2007-2008'!$B30),'2008-2007'!$B$8:$B$400,YEAR('تحليل 2007-2008'!$B30)),1)</f>
        <v>0</v>
      </c>
      <c r="H30" s="31">
        <f>ROUND(SUMIFS('2008-2007'!$E$8:$E$400,'2008-2007'!$H$8:$H$400,H$7,'2008-2007'!$L$8:$L$400,"مؤيد",'2008-2007'!$C$8:$C$400,MONTH('تحليل 2007-2008'!$B30),'2008-2007'!$B$8:$B$400,YEAR('تحليل 2007-2008'!$B30)),1)</f>
        <v>0</v>
      </c>
      <c r="I30" s="31">
        <f>ROUND(SUMIFS('2008-2007'!$E$8:$E$400,'2008-2007'!$H$8:$H$400,I$7,'2008-2007'!$L$8:$L$400,"مؤيد",'2008-2007'!$C$8:$C$400,MONTH('تحليل 2007-2008'!$B30),'2008-2007'!$B$8:$B$400,YEAR('تحليل 2007-2008'!$B30)),1)</f>
        <v>0</v>
      </c>
      <c r="J30" s="31">
        <f>ROUND(SUMIFS('2008-2007'!$E$8:$E$400,'2008-2007'!$H$8:$H$400,J$7,'2008-2007'!$L$8:$L$400,"مؤيد",'2008-2007'!$C$8:$C$400,MONTH('تحليل 2007-2008'!$B30),'2008-2007'!$B$8:$B$400,YEAR('تحليل 2007-2008'!$B30)),1)</f>
        <v>0</v>
      </c>
      <c r="K30" s="31">
        <f>ROUND(SUMIFS('2008-2007'!$E$8:$E$400,'2008-2007'!$H$8:$H$400,K$7,'2008-2007'!$L$8:$L$400,"مؤيد",'2008-2007'!$C$8:$C$400,MONTH('تحليل 2007-2008'!$B30),'2008-2007'!$B$8:$B$400,YEAR('تحليل 2007-2008'!$B30)),1)</f>
        <v>0</v>
      </c>
      <c r="L30" s="31">
        <f>ROUND(SUMIFS('2008-2007'!$E$8:$E$400,'2008-2007'!$H$8:$H$400,L$7,'2008-2007'!$L$8:$L$400,"مؤيد",'2008-2007'!$C$8:$C$400,MONTH('تحليل 2007-2008'!$B30),'2008-2007'!$B$8:$B$400,YEAR('تحليل 2007-2008'!$B30)),1)</f>
        <v>21616</v>
      </c>
      <c r="M30" s="34">
        <f t="shared" si="0"/>
        <v>32177.4</v>
      </c>
    </row>
    <row r="31" spans="2:13" ht="15.75" thickBot="1">
      <c r="B31" s="33">
        <v>39722</v>
      </c>
      <c r="C31" s="31">
        <f>ROUND(SUMIFS('2008-2007'!$E$8:$E$400,'2008-2007'!$H$8:$H$400,C$7,'2008-2007'!$L$8:$L$400,"مؤيد",'2008-2007'!$C$8:$C$400,MONTH('تحليل 2007-2008'!$B31),'2008-2007'!$B$8:$B$400,YEAR('تحليل 2007-2008'!$B31)),1)</f>
        <v>7150</v>
      </c>
      <c r="D31" s="31">
        <f>ROUND(SUMIFS('2008-2007'!$E$8:$E$400,'2008-2007'!$H$8:$H$400,D$7,'2008-2007'!$L$8:$L$400,"مؤيد",'2008-2007'!$C$8:$C$400,MONTH('تحليل 2007-2008'!$B31),'2008-2007'!$B$8:$B$400,YEAR('تحليل 2007-2008'!$B31)),1)</f>
        <v>32640</v>
      </c>
      <c r="E31" s="31">
        <f>ROUND(SUMIFS('2008-2007'!$E$8:$E$400,'2008-2007'!$H$8:$H$400,E$7,'2008-2007'!$L$8:$L$400,"مؤيد",'2008-2007'!$C$8:$C$400,MONTH('تحليل 2007-2008'!$B31),'2008-2007'!$B$8:$B$400,YEAR('تحليل 2007-2008'!$B31)),1)</f>
        <v>0</v>
      </c>
      <c r="F31" s="31">
        <f>ROUND(SUMIFS('2008-2007'!$E$8:$E$400,'2008-2007'!$H$8:$H$400,F$7,'2008-2007'!$L$8:$L$400,"مؤيد",'2008-2007'!$C$8:$C$400,MONTH('تحليل 2007-2008'!$B31),'2008-2007'!$B$8:$B$400,YEAR('تحليل 2007-2008'!$B31)),1)</f>
        <v>0</v>
      </c>
      <c r="G31" s="31">
        <f>ROUND(SUMIFS('2008-2007'!$E$8:$E$400,'2008-2007'!$H$8:$H$400,G$7,'2008-2007'!$L$8:$L$400,"مؤيد",'2008-2007'!$C$8:$C$400,MONTH('تحليل 2007-2008'!$B31),'2008-2007'!$B$8:$B$400,YEAR('تحليل 2007-2008'!$B31)),1)</f>
        <v>0</v>
      </c>
      <c r="H31" s="31">
        <f>ROUND(SUMIFS('2008-2007'!$E$8:$E$400,'2008-2007'!$H$8:$H$400,H$7,'2008-2007'!$L$8:$L$400,"مؤيد",'2008-2007'!$C$8:$C$400,MONTH('تحليل 2007-2008'!$B31),'2008-2007'!$B$8:$B$400,YEAR('تحليل 2007-2008'!$B31)),1)</f>
        <v>0</v>
      </c>
      <c r="I31" s="31">
        <f>ROUND(SUMIFS('2008-2007'!$E$8:$E$400,'2008-2007'!$H$8:$H$400,I$7,'2008-2007'!$L$8:$L$400,"مؤيد",'2008-2007'!$C$8:$C$400,MONTH('تحليل 2007-2008'!$B31),'2008-2007'!$B$8:$B$400,YEAR('تحليل 2007-2008'!$B31)),1)</f>
        <v>0</v>
      </c>
      <c r="J31" s="31">
        <f>ROUND(SUMIFS('2008-2007'!$E$8:$E$400,'2008-2007'!$H$8:$H$400,J$7,'2008-2007'!$L$8:$L$400,"مؤيد",'2008-2007'!$C$8:$C$400,MONTH('تحليل 2007-2008'!$B31),'2008-2007'!$B$8:$B$400,YEAR('تحليل 2007-2008'!$B31)),1)</f>
        <v>0</v>
      </c>
      <c r="K31" s="31">
        <f>ROUND(SUMIFS('2008-2007'!$E$8:$E$400,'2008-2007'!$H$8:$H$400,K$7,'2008-2007'!$L$8:$L$400,"مؤيد",'2008-2007'!$C$8:$C$400,MONTH('تحليل 2007-2008'!$B31),'2008-2007'!$B$8:$B$400,YEAR('تحليل 2007-2008'!$B31)),1)</f>
        <v>0</v>
      </c>
      <c r="L31" s="31">
        <f>ROUND(SUMIFS('2008-2007'!$E$8:$E$400,'2008-2007'!$H$8:$H$400,L$7,'2008-2007'!$L$8:$L$400,"مؤيد",'2008-2007'!$C$8:$C$400,MONTH('تحليل 2007-2008'!$B31),'2008-2007'!$B$8:$B$400,YEAR('تحليل 2007-2008'!$B31)),1)</f>
        <v>0</v>
      </c>
      <c r="M31" s="34">
        <f t="shared" si="0"/>
        <v>39790</v>
      </c>
    </row>
    <row r="32" spans="2:13" ht="15.75" thickBot="1">
      <c r="B32" s="33">
        <v>39753</v>
      </c>
      <c r="C32" s="31">
        <f>ROUND(SUMIFS('2008-2007'!$E$8:$E$400,'2008-2007'!$H$8:$H$400,C$7,'2008-2007'!$L$8:$L$400,"مؤيد",'2008-2007'!$C$8:$C$400,MONTH('تحليل 2007-2008'!$B32),'2008-2007'!$B$8:$B$400,YEAR('تحليل 2007-2008'!$B32)),1)</f>
        <v>0</v>
      </c>
      <c r="D32" s="31">
        <f>ROUND(SUMIFS('2008-2007'!$E$8:$E$400,'2008-2007'!$H$8:$H$400,D$7,'2008-2007'!$L$8:$L$400,"مؤيد",'2008-2007'!$C$8:$C$400,MONTH('تحليل 2007-2008'!$B32),'2008-2007'!$B$8:$B$400,YEAR('تحليل 2007-2008'!$B32)),1)</f>
        <v>0</v>
      </c>
      <c r="E32" s="31">
        <f>ROUND(SUMIFS('2008-2007'!$E$8:$E$400,'2008-2007'!$H$8:$H$400,E$7,'2008-2007'!$L$8:$L$400,"مؤيد",'2008-2007'!$C$8:$C$400,MONTH('تحليل 2007-2008'!$B32),'2008-2007'!$B$8:$B$400,YEAR('تحليل 2007-2008'!$B32)),1)</f>
        <v>0</v>
      </c>
      <c r="F32" s="31">
        <f>ROUND(SUMIFS('2008-2007'!$E$8:$E$400,'2008-2007'!$H$8:$H$400,F$7,'2008-2007'!$L$8:$L$400,"مؤيد",'2008-2007'!$C$8:$C$400,MONTH('تحليل 2007-2008'!$B32),'2008-2007'!$B$8:$B$400,YEAR('تحليل 2007-2008'!$B32)),1)</f>
        <v>0</v>
      </c>
      <c r="G32" s="31">
        <f>ROUND(SUMIFS('2008-2007'!$E$8:$E$400,'2008-2007'!$H$8:$H$400,G$7,'2008-2007'!$L$8:$L$400,"مؤيد",'2008-2007'!$C$8:$C$400,MONTH('تحليل 2007-2008'!$B32),'2008-2007'!$B$8:$B$400,YEAR('تحليل 2007-2008'!$B32)),1)</f>
        <v>0</v>
      </c>
      <c r="H32" s="31">
        <f>ROUND(SUMIFS('2008-2007'!$E$8:$E$400,'2008-2007'!$H$8:$H$400,H$7,'2008-2007'!$L$8:$L$400,"مؤيد",'2008-2007'!$C$8:$C$400,MONTH('تحليل 2007-2008'!$B32),'2008-2007'!$B$8:$B$400,YEAR('تحليل 2007-2008'!$B32)),1)</f>
        <v>0</v>
      </c>
      <c r="I32" s="31">
        <f>ROUND(SUMIFS('2008-2007'!$E$8:$E$400,'2008-2007'!$H$8:$H$400,I$7,'2008-2007'!$L$8:$L$400,"مؤيد",'2008-2007'!$C$8:$C$400,MONTH('تحليل 2007-2008'!$B32),'2008-2007'!$B$8:$B$400,YEAR('تحليل 2007-2008'!$B32)),1)</f>
        <v>0</v>
      </c>
      <c r="J32" s="31">
        <f>ROUND(SUMIFS('2008-2007'!$E$8:$E$400,'2008-2007'!$H$8:$H$400,J$7,'2008-2007'!$L$8:$L$400,"مؤيد",'2008-2007'!$C$8:$C$400,MONTH('تحليل 2007-2008'!$B32),'2008-2007'!$B$8:$B$400,YEAR('تحليل 2007-2008'!$B32)),1)</f>
        <v>0</v>
      </c>
      <c r="K32" s="31">
        <f>ROUND(SUMIFS('2008-2007'!$E$8:$E$400,'2008-2007'!$H$8:$H$400,K$7,'2008-2007'!$L$8:$L$400,"مؤيد",'2008-2007'!$C$8:$C$400,MONTH('تحليل 2007-2008'!$B32),'2008-2007'!$B$8:$B$400,YEAR('تحليل 2007-2008'!$B32)),1)</f>
        <v>0</v>
      </c>
      <c r="L32" s="31">
        <f>ROUND(SUMIFS('2008-2007'!$E$8:$E$400,'2008-2007'!$H$8:$H$400,L$7,'2008-2007'!$L$8:$L$400,"مؤيد",'2008-2007'!$C$8:$C$400,MONTH('تحليل 2007-2008'!$B32),'2008-2007'!$B$8:$B$400,YEAR('تحليل 2007-2008'!$B32)),1)</f>
        <v>0</v>
      </c>
      <c r="M32" s="34">
        <f t="shared" si="0"/>
        <v>0</v>
      </c>
    </row>
    <row r="33" spans="2:14" ht="15.75" thickBot="1">
      <c r="B33" s="33">
        <v>39783</v>
      </c>
      <c r="C33" s="31">
        <f>ROUND(SUMIFS('2008-2007'!$E$8:$E$400,'2008-2007'!$H$8:$H$400,C$7,'2008-2007'!$L$8:$L$400,"مؤيد",'2008-2007'!$C$8:$C$400,MONTH('تحليل 2007-2008'!$B33),'2008-2007'!$B$8:$B$400,YEAR('تحليل 2007-2008'!$B33)),1)</f>
        <v>0</v>
      </c>
      <c r="D33" s="31">
        <f>ROUND(SUMIFS('2008-2007'!$E$8:$E$400,'2008-2007'!$H$8:$H$400,D$7,'2008-2007'!$L$8:$L$400,"مؤيد",'2008-2007'!$C$8:$C$400,MONTH('تحليل 2007-2008'!$B33),'2008-2007'!$B$8:$B$400,YEAR('تحليل 2007-2008'!$B33)),1)</f>
        <v>0</v>
      </c>
      <c r="E33" s="31">
        <f>ROUND(SUMIFS('2008-2007'!$E$8:$E$400,'2008-2007'!$H$8:$H$400,E$7,'2008-2007'!$L$8:$L$400,"مؤيد",'2008-2007'!$C$8:$C$400,MONTH('تحليل 2007-2008'!$B33),'2008-2007'!$B$8:$B$400,YEAR('تحليل 2007-2008'!$B33)),1)</f>
        <v>0</v>
      </c>
      <c r="F33" s="31">
        <f>ROUND(SUMIFS('2008-2007'!$E$8:$E$400,'2008-2007'!$H$8:$H$400,F$7,'2008-2007'!$L$8:$L$400,"مؤيد",'2008-2007'!$C$8:$C$400,MONTH('تحليل 2007-2008'!$B33),'2008-2007'!$B$8:$B$400,YEAR('تحليل 2007-2008'!$B33)),1)</f>
        <v>0</v>
      </c>
      <c r="G33" s="31">
        <f>ROUND(SUMIFS('2008-2007'!$E$8:$E$400,'2008-2007'!$H$8:$H$400,G$7,'2008-2007'!$L$8:$L$400,"مؤيد",'2008-2007'!$C$8:$C$400,MONTH('تحليل 2007-2008'!$B33),'2008-2007'!$B$8:$B$400,YEAR('تحليل 2007-2008'!$B33)),1)</f>
        <v>0</v>
      </c>
      <c r="H33" s="31">
        <f>ROUND(SUMIFS('2008-2007'!$E$8:$E$400,'2008-2007'!$H$8:$H$400,H$7,'2008-2007'!$L$8:$L$400,"مؤيد",'2008-2007'!$C$8:$C$400,MONTH('تحليل 2007-2008'!$B33),'2008-2007'!$B$8:$B$400,YEAR('تحليل 2007-2008'!$B33)),1)</f>
        <v>0</v>
      </c>
      <c r="I33" s="31">
        <f>ROUND(SUMIFS('2008-2007'!$E$8:$E$400,'2008-2007'!$H$8:$H$400,I$7,'2008-2007'!$L$8:$L$400,"مؤيد",'2008-2007'!$C$8:$C$400,MONTH('تحليل 2007-2008'!$B33),'2008-2007'!$B$8:$B$400,YEAR('تحليل 2007-2008'!$B33)),1)</f>
        <v>27786</v>
      </c>
      <c r="J33" s="31">
        <f>ROUND(SUMIFS('2008-2007'!$E$8:$E$400,'2008-2007'!$H$8:$H$400,J$7,'2008-2007'!$L$8:$L$400,"مؤيد",'2008-2007'!$C$8:$C$400,MONTH('تحليل 2007-2008'!$B33),'2008-2007'!$B$8:$B$400,YEAR('تحليل 2007-2008'!$B33)),1)</f>
        <v>0</v>
      </c>
      <c r="K33" s="31">
        <f>ROUND(SUMIFS('2008-2007'!$E$8:$E$400,'2008-2007'!$H$8:$H$400,K$7,'2008-2007'!$L$8:$L$400,"مؤيد",'2008-2007'!$C$8:$C$400,MONTH('تحليل 2007-2008'!$B33),'2008-2007'!$B$8:$B$400,YEAR('تحليل 2007-2008'!$B33)),1)</f>
        <v>0</v>
      </c>
      <c r="L33" s="31">
        <f>ROUND(SUMIFS('2008-2007'!$E$8:$E$400,'2008-2007'!$H$8:$H$400,L$7,'2008-2007'!$L$8:$L$400,"مؤيد",'2008-2007'!$C$8:$C$400,MONTH('تحليل 2007-2008'!$B33),'2008-2007'!$B$8:$B$400,YEAR('تحليل 2007-2008'!$B33)),1)</f>
        <v>0</v>
      </c>
      <c r="M33" s="34">
        <f t="shared" si="0"/>
        <v>27786</v>
      </c>
    </row>
    <row r="34" spans="2:14" ht="15.75" thickBot="1">
      <c r="B34" s="33">
        <v>39814</v>
      </c>
      <c r="C34" s="31">
        <f>ROUND(SUMIFS('2008-2007'!$E$8:$E$400,'2008-2007'!$H$8:$H$400,C$7,'2008-2007'!$L$8:$L$400,"مؤيد",'2008-2007'!$C$8:$C$400,MONTH('تحليل 2007-2008'!$B34),'2008-2007'!$B$8:$B$400,YEAR('تحليل 2007-2008'!$B34)),1)</f>
        <v>0</v>
      </c>
      <c r="D34" s="31">
        <f>ROUND(SUMIFS('2008-2007'!$E$8:$E$400,'2008-2007'!$H$8:$H$400,D$7,'2008-2007'!$L$8:$L$400,"مؤيد",'2008-2007'!$C$8:$C$400,MONTH('تحليل 2007-2008'!$B34),'2008-2007'!$B$8:$B$400,YEAR('تحليل 2007-2008'!$B34)),1)</f>
        <v>0</v>
      </c>
      <c r="E34" s="31">
        <f>ROUND(SUMIFS('2008-2007'!$E$8:$E$400,'2008-2007'!$H$8:$H$400,E$7,'2008-2007'!$L$8:$L$400,"مؤيد",'2008-2007'!$C$8:$C$400,MONTH('تحليل 2007-2008'!$B34),'2008-2007'!$B$8:$B$400,YEAR('تحليل 2007-2008'!$B34)),1)</f>
        <v>0</v>
      </c>
      <c r="F34" s="31">
        <f>ROUND(SUMIFS('2008-2007'!$E$8:$E$400,'2008-2007'!$H$8:$H$400,F$7,'2008-2007'!$L$8:$L$400,"مؤيد",'2008-2007'!$C$8:$C$400,MONTH('تحليل 2007-2008'!$B34),'2008-2007'!$B$8:$B$400,YEAR('تحليل 2007-2008'!$B34)),1)</f>
        <v>0</v>
      </c>
      <c r="G34" s="31">
        <f>ROUND(SUMIFS('2008-2007'!$E$8:$E$400,'2008-2007'!$H$8:$H$400,G$7,'2008-2007'!$L$8:$L$400,"مؤيد",'2008-2007'!$C$8:$C$400,MONTH('تحليل 2007-2008'!$B34),'2008-2007'!$B$8:$B$400,YEAR('تحليل 2007-2008'!$B34)),1)</f>
        <v>0</v>
      </c>
      <c r="H34" s="31">
        <f>ROUND(SUMIFS('2008-2007'!$E$8:$E$400,'2008-2007'!$H$8:$H$400,H$7,'2008-2007'!$L$8:$L$400,"مؤيد",'2008-2007'!$C$8:$C$400,MONTH('تحليل 2007-2008'!$B34),'2008-2007'!$B$8:$B$400,YEAR('تحليل 2007-2008'!$B34)),1)</f>
        <v>0</v>
      </c>
      <c r="I34" s="31">
        <f>ROUND(SUMIFS('2008-2007'!$E$8:$E$400,'2008-2007'!$H$8:$H$400,I$7,'2008-2007'!$L$8:$L$400,"مؤيد",'2008-2007'!$C$8:$C$400,MONTH('تحليل 2007-2008'!$B34),'2008-2007'!$B$8:$B$400,YEAR('تحليل 2007-2008'!$B34)),1)</f>
        <v>0</v>
      </c>
      <c r="J34" s="31">
        <f>ROUND(SUMIFS('2008-2007'!$E$8:$E$400,'2008-2007'!$H$8:$H$400,J$7,'2008-2007'!$L$8:$L$400,"مؤيد",'2008-2007'!$C$8:$C$400,MONTH('تحليل 2007-2008'!$B34),'2008-2007'!$B$8:$B$400,YEAR('تحليل 2007-2008'!$B34)),1)</f>
        <v>0</v>
      </c>
      <c r="K34" s="31">
        <f>ROUND(SUMIFS('2008-2007'!$E$8:$E$400,'2008-2007'!$H$8:$H$400,K$7,'2008-2007'!$L$8:$L$400,"مؤيد",'2008-2007'!$C$8:$C$400,MONTH('تحليل 2007-2008'!$B34),'2008-2007'!$B$8:$B$400,YEAR('تحليل 2007-2008'!$B34)),1)</f>
        <v>0</v>
      </c>
      <c r="L34" s="31">
        <f>ROUND(SUMIFS('2008-2007'!$E$8:$E$400,'2008-2007'!$H$8:$H$400,L$7,'2008-2007'!$L$8:$L$400,"مؤيد",'2008-2007'!$C$8:$C$400,MONTH('تحليل 2007-2008'!$B34),'2008-2007'!$B$8:$B$400,YEAR('تحليل 2007-2008'!$B34)),1)</f>
        <v>0</v>
      </c>
      <c r="M34" s="34">
        <f t="shared" si="0"/>
        <v>0</v>
      </c>
    </row>
    <row r="35" spans="2:14" ht="15.75" thickBot="1">
      <c r="B35" s="33">
        <v>39845</v>
      </c>
      <c r="C35" s="31">
        <f>ROUND(SUMIFS('2008-2007'!$E$8:$E$400,'2008-2007'!$H$8:$H$400,C$7,'2008-2007'!$L$8:$L$400,"مؤيد",'2008-2007'!$C$8:$C$400,MONTH('تحليل 2007-2008'!$B35),'2008-2007'!$B$8:$B$400,YEAR('تحليل 2007-2008'!$B35)),1)</f>
        <v>0</v>
      </c>
      <c r="D35" s="31">
        <f>ROUND(SUMIFS('2008-2007'!$E$8:$E$400,'2008-2007'!$H$8:$H$400,D$7,'2008-2007'!$L$8:$L$400,"مؤيد",'2008-2007'!$C$8:$C$400,MONTH('تحليل 2007-2008'!$B35),'2008-2007'!$B$8:$B$400,YEAR('تحليل 2007-2008'!$B35)),1)</f>
        <v>0</v>
      </c>
      <c r="E35" s="31">
        <f>ROUND(SUMIFS('2008-2007'!$E$8:$E$400,'2008-2007'!$H$8:$H$400,E$7,'2008-2007'!$L$8:$L$400,"مؤيد",'2008-2007'!$C$8:$C$400,MONTH('تحليل 2007-2008'!$B35),'2008-2007'!$B$8:$B$400,YEAR('تحليل 2007-2008'!$B35)),1)</f>
        <v>0</v>
      </c>
      <c r="F35" s="31">
        <f>ROUND(SUMIFS('2008-2007'!$E$8:$E$400,'2008-2007'!$H$8:$H$400,F$7,'2008-2007'!$L$8:$L$400,"مؤيد",'2008-2007'!$C$8:$C$400,MONTH('تحليل 2007-2008'!$B35),'2008-2007'!$B$8:$B$400,YEAR('تحليل 2007-2008'!$B35)),1)</f>
        <v>0</v>
      </c>
      <c r="G35" s="31">
        <f>ROUND(SUMIFS('2008-2007'!$E$8:$E$400,'2008-2007'!$H$8:$H$400,G$7,'2008-2007'!$L$8:$L$400,"مؤيد",'2008-2007'!$C$8:$C$400,MONTH('تحليل 2007-2008'!$B35),'2008-2007'!$B$8:$B$400,YEAR('تحليل 2007-2008'!$B35)),1)</f>
        <v>0</v>
      </c>
      <c r="H35" s="31">
        <f>ROUND(SUMIFS('2008-2007'!$E$8:$E$400,'2008-2007'!$H$8:$H$400,H$7,'2008-2007'!$L$8:$L$400,"مؤيد",'2008-2007'!$C$8:$C$400,MONTH('تحليل 2007-2008'!$B35),'2008-2007'!$B$8:$B$400,YEAR('تحليل 2007-2008'!$B35)),1)</f>
        <v>0</v>
      </c>
      <c r="I35" s="31">
        <f>ROUND(SUMIFS('2008-2007'!$E$8:$E$400,'2008-2007'!$H$8:$H$400,I$7,'2008-2007'!$L$8:$L$400,"مؤيد",'2008-2007'!$C$8:$C$400,MONTH('تحليل 2007-2008'!$B35),'2008-2007'!$B$8:$B$400,YEAR('تحليل 2007-2008'!$B35)),1)</f>
        <v>0</v>
      </c>
      <c r="J35" s="31">
        <f>ROUND(SUMIFS('2008-2007'!$E$8:$E$400,'2008-2007'!$H$8:$H$400,J$7,'2008-2007'!$L$8:$L$400,"مؤيد",'2008-2007'!$C$8:$C$400,MONTH('تحليل 2007-2008'!$B35),'2008-2007'!$B$8:$B$400,YEAR('تحليل 2007-2008'!$B35)),1)</f>
        <v>0</v>
      </c>
      <c r="K35" s="31">
        <f>ROUND(SUMIFS('2008-2007'!$E$8:$E$400,'2008-2007'!$H$8:$H$400,K$7,'2008-2007'!$L$8:$L$400,"مؤيد",'2008-2007'!$C$8:$C$400,MONTH('تحليل 2007-2008'!$B35),'2008-2007'!$B$8:$B$400,YEAR('تحليل 2007-2008'!$B35)),1)</f>
        <v>0</v>
      </c>
      <c r="L35" s="31">
        <f>ROUND(SUMIFS('2008-2007'!$E$8:$E$400,'2008-2007'!$H$8:$H$400,L$7,'2008-2007'!$L$8:$L$400,"مؤيد",'2008-2007'!$C$8:$C$400,MONTH('تحليل 2007-2008'!$B35),'2008-2007'!$B$8:$B$400,YEAR('تحليل 2007-2008'!$B35)),1)</f>
        <v>0</v>
      </c>
      <c r="M35" s="34">
        <f t="shared" si="0"/>
        <v>0</v>
      </c>
    </row>
    <row r="36" spans="2:14" ht="15.75" thickBot="1">
      <c r="B36" s="35">
        <v>39873</v>
      </c>
      <c r="C36" s="31">
        <f>ROUND(SUMIFS('2008-2007'!$E$8:$E$400,'2008-2007'!$H$8:$H$400,C$7,'2008-2007'!$L$8:$L$400,"مؤيد",'2008-2007'!$C$8:$C$400,MONTH('تحليل 2007-2008'!$B36),'2008-2007'!$B$8:$B$400,YEAR('تحليل 2007-2008'!$B36)),1)</f>
        <v>1815</v>
      </c>
      <c r="D36" s="31">
        <f>ROUND(SUMIFS('2008-2007'!$E$8:$E$400,'2008-2007'!$H$8:$H$400,D$7,'2008-2007'!$L$8:$L$400,"مؤيد",'2008-2007'!$C$8:$C$400,MONTH('تحليل 2007-2008'!$B36),'2008-2007'!$B$8:$B$400,YEAR('تحليل 2007-2008'!$B36)),1)</f>
        <v>0</v>
      </c>
      <c r="E36" s="31">
        <f>ROUND(SUMIFS('2008-2007'!$E$8:$E$400,'2008-2007'!$H$8:$H$400,E$7,'2008-2007'!$L$8:$L$400,"مؤيد",'2008-2007'!$C$8:$C$400,MONTH('تحليل 2007-2008'!$B36),'2008-2007'!$B$8:$B$400,YEAR('تحليل 2007-2008'!$B36)),1)</f>
        <v>0</v>
      </c>
      <c r="F36" s="31">
        <f>ROUND(SUMIFS('2008-2007'!$E$8:$E$400,'2008-2007'!$H$8:$H$400,F$7,'2008-2007'!$L$8:$L$400,"مؤيد",'2008-2007'!$C$8:$C$400,MONTH('تحليل 2007-2008'!$B36),'2008-2007'!$B$8:$B$400,YEAR('تحليل 2007-2008'!$B36)),1)</f>
        <v>0</v>
      </c>
      <c r="G36" s="31">
        <f>ROUND(SUMIFS('2008-2007'!$E$8:$E$400,'2008-2007'!$H$8:$H$400,G$7,'2008-2007'!$L$8:$L$400,"مؤيد",'2008-2007'!$C$8:$C$400,MONTH('تحليل 2007-2008'!$B36),'2008-2007'!$B$8:$B$400,YEAR('تحليل 2007-2008'!$B36)),1)</f>
        <v>0</v>
      </c>
      <c r="H36" s="31">
        <f>ROUND(SUMIFS('2008-2007'!$E$8:$E$400,'2008-2007'!$H$8:$H$400,H$7,'2008-2007'!$L$8:$L$400,"مؤيد",'2008-2007'!$C$8:$C$400,MONTH('تحليل 2007-2008'!$B36),'2008-2007'!$B$8:$B$400,YEAR('تحليل 2007-2008'!$B36)),1)</f>
        <v>0</v>
      </c>
      <c r="I36" s="31">
        <f>ROUND(SUMIFS('2008-2007'!$E$8:$E$400,'2008-2007'!$H$8:$H$400,I$7,'2008-2007'!$L$8:$L$400,"مؤيد",'2008-2007'!$C$8:$C$400,MONTH('تحليل 2007-2008'!$B36),'2008-2007'!$B$8:$B$400,YEAR('تحليل 2007-2008'!$B36)),1)</f>
        <v>0</v>
      </c>
      <c r="J36" s="31">
        <f>ROUND(SUMIFS('2008-2007'!$E$8:$E$400,'2008-2007'!$H$8:$H$400,J$7,'2008-2007'!$L$8:$L$400,"مؤيد",'2008-2007'!$C$8:$C$400,MONTH('تحليل 2007-2008'!$B36),'2008-2007'!$B$8:$B$400,YEAR('تحليل 2007-2008'!$B36)),1)</f>
        <v>0</v>
      </c>
      <c r="K36" s="31">
        <f>ROUND(SUMIFS('2008-2007'!$E$8:$E$400,'2008-2007'!$H$8:$H$400,K$7,'2008-2007'!$L$8:$L$400,"مؤيد",'2008-2007'!$C$8:$C$400,MONTH('تحليل 2007-2008'!$B36),'2008-2007'!$B$8:$B$400,YEAR('تحليل 2007-2008'!$B36)),1)</f>
        <v>0</v>
      </c>
      <c r="L36" s="31">
        <f>ROUND(SUMIFS('2008-2007'!$E$8:$E$400,'2008-2007'!$H$8:$H$400,L$7,'2008-2007'!$L$8:$L$400,"مؤيد",'2008-2007'!$C$8:$C$400,MONTH('تحليل 2007-2008'!$B36),'2008-2007'!$B$8:$B$400,YEAR('تحليل 2007-2008'!$B36)),1)</f>
        <v>0</v>
      </c>
      <c r="M36" s="36">
        <f t="shared" si="0"/>
        <v>1815</v>
      </c>
    </row>
    <row r="37" spans="2:14" ht="15.75" thickBot="1">
      <c r="B37" s="52" t="s">
        <v>290</v>
      </c>
      <c r="C37" s="37">
        <f>SUM(C8:C36)</f>
        <v>338911.7</v>
      </c>
      <c r="D37" s="38">
        <f>SUM(D8:D36)</f>
        <v>35772.400000000001</v>
      </c>
      <c r="E37" s="38">
        <f t="shared" ref="E37:L37" si="1">SUM(E8:E36)</f>
        <v>27268.2</v>
      </c>
      <c r="F37" s="38">
        <f t="shared" si="1"/>
        <v>235052.5</v>
      </c>
      <c r="G37" s="38">
        <f t="shared" si="1"/>
        <v>25828.100000000002</v>
      </c>
      <c r="H37" s="38">
        <f t="shared" si="1"/>
        <v>52771.199999999997</v>
      </c>
      <c r="I37" s="38">
        <f t="shared" si="1"/>
        <v>387687.5</v>
      </c>
      <c r="J37" s="38">
        <f t="shared" si="1"/>
        <v>371937.5</v>
      </c>
      <c r="K37" s="39">
        <f t="shared" si="1"/>
        <v>0</v>
      </c>
      <c r="L37" s="40">
        <f t="shared" si="1"/>
        <v>270560</v>
      </c>
      <c r="M37" s="41"/>
      <c r="N37" s="21"/>
    </row>
    <row r="38" spans="2:14" ht="15.75" thickBot="1">
      <c r="C38" s="21"/>
      <c r="D38" s="21"/>
      <c r="E38" s="21"/>
      <c r="F38" s="21"/>
      <c r="G38" s="21"/>
      <c r="H38" s="21"/>
      <c r="I38" s="21"/>
      <c r="J38" s="21"/>
      <c r="K38" s="21"/>
      <c r="L38" s="42"/>
      <c r="M38" s="41"/>
      <c r="N38" s="21"/>
    </row>
    <row r="39" spans="2:14" ht="15.75" thickBot="1">
      <c r="C39" s="21"/>
      <c r="D39" s="21"/>
      <c r="E39" s="21"/>
      <c r="F39" s="21"/>
      <c r="G39" s="21"/>
      <c r="H39" s="21"/>
      <c r="I39" s="21"/>
      <c r="J39" s="21"/>
      <c r="K39" s="21"/>
      <c r="L39" s="37">
        <f>SUM(C37:L37)</f>
        <v>1745789.1</v>
      </c>
      <c r="M39" s="43">
        <f>SUM(M8:M38)</f>
        <v>1745789.1</v>
      </c>
      <c r="N39" s="21"/>
    </row>
  </sheetData>
  <mergeCells count="1">
    <mergeCell ref="F3:G4"/>
  </mergeCells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1:N34"/>
  <sheetViews>
    <sheetView rightToLeft="1" tabSelected="1" topLeftCell="A19" workbookViewId="0">
      <selection activeCell="F38" sqref="F38"/>
    </sheetView>
  </sheetViews>
  <sheetFormatPr defaultRowHeight="15"/>
  <cols>
    <col min="1" max="1" width="9" style="21"/>
    <col min="2" max="2" width="8.5" style="21" bestFit="1" customWidth="1"/>
    <col min="3" max="3" width="7.625" style="21" customWidth="1"/>
    <col min="4" max="4" width="11.375" style="21" bestFit="1" customWidth="1"/>
    <col min="5" max="5" width="9.125" style="21" bestFit="1" customWidth="1"/>
    <col min="6" max="6" width="8.5" style="21" bestFit="1" customWidth="1"/>
    <col min="7" max="7" width="7.875" style="21" bestFit="1" customWidth="1"/>
    <col min="8" max="8" width="9.625" style="21" customWidth="1"/>
    <col min="9" max="9" width="11.25" style="21" bestFit="1" customWidth="1"/>
    <col min="10" max="10" width="6.75" style="21" bestFit="1" customWidth="1"/>
    <col min="11" max="11" width="13.375" style="21" bestFit="1" customWidth="1"/>
    <col min="12" max="12" width="7.25" style="21" customWidth="1"/>
    <col min="13" max="13" width="7.875" style="21" bestFit="1" customWidth="1"/>
    <col min="14" max="16384" width="9" style="21"/>
  </cols>
  <sheetData>
    <row r="1" spans="2:14" ht="15.75" thickBot="1"/>
    <row r="2" spans="2:14">
      <c r="G2" s="60" t="s">
        <v>288</v>
      </c>
      <c r="H2" s="61"/>
    </row>
    <row r="3" spans="2:14" ht="15.75" thickBot="1">
      <c r="G3" s="62"/>
      <c r="H3" s="63"/>
    </row>
    <row r="4" spans="2:14" ht="15.75" thickBot="1"/>
    <row r="5" spans="2:14" ht="15.75" thickBot="1">
      <c r="B5" s="44" t="s">
        <v>287</v>
      </c>
      <c r="C5" s="46" t="s">
        <v>188</v>
      </c>
      <c r="D5" s="46" t="s">
        <v>177</v>
      </c>
      <c r="E5" s="46" t="s">
        <v>87</v>
      </c>
      <c r="F5" s="46" t="s">
        <v>160</v>
      </c>
      <c r="G5" s="46" t="s">
        <v>195</v>
      </c>
      <c r="H5" s="46" t="s">
        <v>254</v>
      </c>
      <c r="I5" s="46" t="s">
        <v>250</v>
      </c>
      <c r="J5" s="46" t="s">
        <v>28</v>
      </c>
      <c r="K5" s="46" t="s">
        <v>286</v>
      </c>
      <c r="L5" s="46" t="s">
        <v>117</v>
      </c>
      <c r="M5" s="55" t="s">
        <v>156</v>
      </c>
      <c r="N5" s="57" t="s">
        <v>290</v>
      </c>
    </row>
    <row r="6" spans="2:14" ht="15.75" thickBot="1">
      <c r="B6" s="45">
        <v>37865</v>
      </c>
      <c r="C6" s="47">
        <f>ROUND(SUMIFS('2009-2008'!$H$8:$H$400,'2009-2008'!$F$8:$F$400,C$5,'2009-2008'!$J$8:$J$400,"مؤيد",'2009-2008'!$B$8:$B$400,MONTH('تحليل 2008-2009'!$B6),'2009-2008'!$A$8:$A$400,YEAR('تحليل 2008-2009'!$B6)),1)</f>
        <v>11560</v>
      </c>
      <c r="D6" s="47">
        <f>ROUND(SUMIFS('2009-2008'!$H$8:$H$400,'2009-2008'!$F$8:$F$400,D$5,'2009-2008'!$J$8:$J$400,"مؤيد",'2009-2008'!$B$8:$B$400,MONTH('تحليل 2008-2009'!$B6),'2009-2008'!$A$8:$A$400,YEAR('تحليل 2008-2009'!$B6)),1)</f>
        <v>0</v>
      </c>
      <c r="E6" s="47">
        <f>ROUND(SUMIFS('2009-2008'!$H$8:$H$400,'2009-2008'!$F$8:$F$400,E$5,'2009-2008'!$J$8:$J$400,"مؤيد",'2009-2008'!$B$8:$B$400,MONTH('تحليل 2008-2009'!$B6),'2009-2008'!$A$8:$A$400,YEAR('تحليل 2008-2009'!$B6)),1)</f>
        <v>0</v>
      </c>
      <c r="F6" s="47">
        <f>ROUND(SUMIFS('2009-2008'!$H$8:$H$400,'2009-2008'!$F$8:$F$400,F$5,'2009-2008'!$J$8:$J$400,"مؤيد",'2009-2008'!$B$8:$B$400,MONTH('تحليل 2008-2009'!$B6),'2009-2008'!$A$8:$A$400,YEAR('تحليل 2008-2009'!$B6)),1)</f>
        <v>0</v>
      </c>
      <c r="G6" s="47">
        <f>ROUND(SUMIFS('2009-2008'!$H$8:$H$400,'2009-2008'!$F$8:$F$400,G$5,'2009-2008'!$J$8:$J$400,"مؤيد",'2009-2008'!$B$8:$B$400,MONTH('تحليل 2008-2009'!$B6),'2009-2008'!$A$8:$A$400,YEAR('تحليل 2008-2009'!$B6)),1)</f>
        <v>0</v>
      </c>
      <c r="H6" s="47">
        <f>ROUND(SUMIFS('2009-2008'!$H$8:$H$400,'2009-2008'!$F$8:$F$400,H$5,'2009-2008'!$J$8:$J$400,"مؤيد",'2009-2008'!$B$8:$B$400,MONTH('تحليل 2008-2009'!$B6),'2009-2008'!$A$8:$A$400,YEAR('تحليل 2008-2009'!$B6)),1)</f>
        <v>0</v>
      </c>
      <c r="I6" s="47">
        <f>ROUND(SUMIFS('2009-2008'!$H$8:$H$400,'2009-2008'!$F$8:$F$400,I$5,'2009-2008'!$J$8:$J$400,"مؤيد",'2009-2008'!$B$8:$B$400,MONTH('تحليل 2008-2009'!$B6),'2009-2008'!$A$8:$A$400,YEAR('تحليل 2008-2009'!$B6)),1)</f>
        <v>0</v>
      </c>
      <c r="J6" s="47">
        <f>ROUND(SUMIFS('2009-2008'!$H$8:$H$400,'2009-2008'!$F$8:$F$400,J$5,'2009-2008'!$J$8:$J$400,"مؤيد",'2009-2008'!$B$8:$B$400,MONTH('تحليل 2008-2009'!$B6),'2009-2008'!$A$8:$A$400,YEAR('تحليل 2008-2009'!$B6)),1)</f>
        <v>0</v>
      </c>
      <c r="K6" s="47">
        <f>ROUND(SUMIFS('2009-2008'!$H$8:$H$400,'2009-2008'!$F$8:$F$400,K$5,'2009-2008'!$J$8:$J$400,"مؤيد",'2009-2008'!$B$8:$B$400,MONTH('تحليل 2008-2009'!$B6),'2009-2008'!$A$8:$A$400,YEAR('تحليل 2008-2009'!$B6)),1)</f>
        <v>0</v>
      </c>
      <c r="L6" s="47">
        <f>ROUND(SUMIFS('2009-2008'!$H$8:$H$400,'2009-2008'!$F$8:$F$400,L$5,'2009-2008'!$J$8:$J$400,"مؤيد",'2009-2008'!$B$8:$B$400,MONTH('تحليل 2008-2009'!$B6),'2009-2008'!$A$8:$A$400,YEAR('تحليل 2008-2009'!$B6)),1)</f>
        <v>0</v>
      </c>
      <c r="M6" s="47">
        <f>ROUND(SUMIFS('2009-2008'!$H$8:$H$400,'2009-2008'!$F$8:$F$400,M$5,'2009-2008'!$J$8:$J$400,"مؤيد",'2009-2008'!$B$8:$B$400,MONTH('تحليل 2008-2009'!$B6),'2009-2008'!$A$8:$A$400,YEAR('تحليل 2008-2009'!$B6)),1)</f>
        <v>0</v>
      </c>
      <c r="N6" s="56">
        <f>SUM(C6:M6)</f>
        <v>11560</v>
      </c>
    </row>
    <row r="7" spans="2:14" ht="15.75" thickBot="1">
      <c r="B7" s="45">
        <v>38231</v>
      </c>
      <c r="C7" s="47">
        <f>ROUND(SUMIFS('2009-2008'!$H$8:$H$400,'2009-2008'!$F$8:$F$400,C$5,'2009-2008'!$J$8:$J$400,"مؤيد",'2009-2008'!$B$8:$B$400,MONTH('تحليل 2008-2009'!$B7),'2009-2008'!$A$8:$A$400,YEAR('تحليل 2008-2009'!$B7)),1)</f>
        <v>29100</v>
      </c>
      <c r="D7" s="47">
        <f>ROUND(SUMIFS('2009-2008'!$H$8:$H$400,'2009-2008'!$F$8:$F$400,D$5,'2009-2008'!$J$8:$J$400,"مؤيد",'2009-2008'!$B$8:$B$400,MONTH('تحليل 2008-2009'!$B7),'2009-2008'!$A$8:$A$400,YEAR('تحليل 2008-2009'!$B7)),1)</f>
        <v>0</v>
      </c>
      <c r="E7" s="47">
        <f>ROUND(SUMIFS('2009-2008'!$H$8:$H$400,'2009-2008'!$F$8:$F$400,E$5,'2009-2008'!$J$8:$J$400,"مؤيد",'2009-2008'!$B$8:$B$400,MONTH('تحليل 2008-2009'!$B7),'2009-2008'!$A$8:$A$400,YEAR('تحليل 2008-2009'!$B7)),1)</f>
        <v>0</v>
      </c>
      <c r="F7" s="47">
        <f>ROUND(SUMIFS('2009-2008'!$H$8:$H$400,'2009-2008'!$F$8:$F$400,F$5,'2009-2008'!$J$8:$J$400,"مؤيد",'2009-2008'!$B$8:$B$400,MONTH('تحليل 2008-2009'!$B7),'2009-2008'!$A$8:$A$400,YEAR('تحليل 2008-2009'!$B7)),1)</f>
        <v>0</v>
      </c>
      <c r="G7" s="47">
        <f>ROUND(SUMIFS('2009-2008'!$H$8:$H$400,'2009-2008'!$F$8:$F$400,G$5,'2009-2008'!$J$8:$J$400,"مؤيد",'2009-2008'!$B$8:$B$400,MONTH('تحليل 2008-2009'!$B7),'2009-2008'!$A$8:$A$400,YEAR('تحليل 2008-2009'!$B7)),1)</f>
        <v>0</v>
      </c>
      <c r="H7" s="47">
        <f>ROUND(SUMIFS('2009-2008'!$H$8:$H$400,'2009-2008'!$F$8:$F$400,H$5,'2009-2008'!$J$8:$J$400,"مؤيد",'2009-2008'!$B$8:$B$400,MONTH('تحليل 2008-2009'!$B7),'2009-2008'!$A$8:$A$400,YEAR('تحليل 2008-2009'!$B7)),1)</f>
        <v>0</v>
      </c>
      <c r="I7" s="47">
        <f>ROUND(SUMIFS('2009-2008'!$H$8:$H$400,'2009-2008'!$F$8:$F$400,I$5,'2009-2008'!$J$8:$J$400,"مؤيد",'2009-2008'!$B$8:$B$400,MONTH('تحليل 2008-2009'!$B7),'2009-2008'!$A$8:$A$400,YEAR('تحليل 2008-2009'!$B7)),1)</f>
        <v>0</v>
      </c>
      <c r="J7" s="47">
        <f>ROUND(SUMIFS('2009-2008'!$H$8:$H$400,'2009-2008'!$F$8:$F$400,J$5,'2009-2008'!$J$8:$J$400,"مؤيد",'2009-2008'!$B$8:$B$400,MONTH('تحليل 2008-2009'!$B7),'2009-2008'!$A$8:$A$400,YEAR('تحليل 2008-2009'!$B7)),1)</f>
        <v>0</v>
      </c>
      <c r="K7" s="47">
        <f>ROUND(SUMIFS('2009-2008'!$H$8:$H$400,'2009-2008'!$F$8:$F$400,K$5,'2009-2008'!$J$8:$J$400,"مؤيد",'2009-2008'!$B$8:$B$400,MONTH('تحليل 2008-2009'!$B7),'2009-2008'!$A$8:$A$400,YEAR('تحليل 2008-2009'!$B7)),1)</f>
        <v>0</v>
      </c>
      <c r="L7" s="47">
        <f>ROUND(SUMIFS('2009-2008'!$H$8:$H$400,'2009-2008'!$F$8:$F$400,L$5,'2009-2008'!$J$8:$J$400,"مؤيد",'2009-2008'!$B$8:$B$400,MONTH('تحليل 2008-2009'!$B7),'2009-2008'!$A$8:$A$400,YEAR('تحليل 2008-2009'!$B7)),1)</f>
        <v>0</v>
      </c>
      <c r="M7" s="47">
        <f>ROUND(SUMIFS('2009-2008'!$H$8:$H$400,'2009-2008'!$F$8:$F$400,M$5,'2009-2008'!$J$8:$J$400,"مؤيد",'2009-2008'!$B$8:$B$400,MONTH('تحليل 2008-2009'!$B7),'2009-2008'!$A$8:$A$400,YEAR('تحليل 2008-2009'!$B7)),1)</f>
        <v>0</v>
      </c>
      <c r="N7" s="48">
        <f t="shared" ref="N7:N31" si="0">SUM(C7:M7)</f>
        <v>29100</v>
      </c>
    </row>
    <row r="8" spans="2:14" ht="15.75" thickBot="1">
      <c r="B8" s="45">
        <v>39448</v>
      </c>
      <c r="C8" s="47">
        <f>ROUND(SUMIFS('2009-2008'!$H$8:$H$400,'2009-2008'!$F$8:$F$400,C$5,'2009-2008'!$J$8:$J$400,"مؤيد",'2009-2008'!$B$8:$B$400,MONTH('تحليل 2008-2009'!$B8),'2009-2008'!$A$8:$A$400,YEAR('تحليل 2008-2009'!$B8)),1)</f>
        <v>0</v>
      </c>
      <c r="D8" s="47">
        <f>ROUND(SUMIFS('2009-2008'!$H$8:$H$400,'2009-2008'!$F$8:$F$400,D$5,'2009-2008'!$J$8:$J$400,"مؤيد",'2009-2008'!$B$8:$B$400,MONTH('تحليل 2008-2009'!$B8),'2009-2008'!$A$8:$A$400,YEAR('تحليل 2008-2009'!$B8)),1)</f>
        <v>0</v>
      </c>
      <c r="E8" s="47">
        <f>ROUND(SUMIFS('2009-2008'!$H$8:$H$400,'2009-2008'!$F$8:$F$400,E$5,'2009-2008'!$J$8:$J$400,"مؤيد",'2009-2008'!$B$8:$B$400,MONTH('تحليل 2008-2009'!$B8),'2009-2008'!$A$8:$A$400,YEAR('تحليل 2008-2009'!$B8)),1)</f>
        <v>0</v>
      </c>
      <c r="F8" s="47">
        <f>ROUND(SUMIFS('2009-2008'!$H$8:$H$400,'2009-2008'!$F$8:$F$400,F$5,'2009-2008'!$J$8:$J$400,"مؤيد",'2009-2008'!$B$8:$B$400,MONTH('تحليل 2008-2009'!$B8),'2009-2008'!$A$8:$A$400,YEAR('تحليل 2008-2009'!$B8)),1)</f>
        <v>0</v>
      </c>
      <c r="G8" s="47">
        <f>ROUND(SUMIFS('2009-2008'!$H$8:$H$400,'2009-2008'!$F$8:$F$400,G$5,'2009-2008'!$J$8:$J$400,"مؤيد",'2009-2008'!$B$8:$B$400,MONTH('تحليل 2008-2009'!$B8),'2009-2008'!$A$8:$A$400,YEAR('تحليل 2008-2009'!$B8)),1)</f>
        <v>0</v>
      </c>
      <c r="H8" s="47">
        <f>ROUND(SUMIFS('2009-2008'!$H$8:$H$400,'2009-2008'!$F$8:$F$400,H$5,'2009-2008'!$J$8:$J$400,"مؤيد",'2009-2008'!$B$8:$B$400,MONTH('تحليل 2008-2009'!$B8),'2009-2008'!$A$8:$A$400,YEAR('تحليل 2008-2009'!$B8)),1)</f>
        <v>0</v>
      </c>
      <c r="I8" s="47">
        <f>ROUND(SUMIFS('2009-2008'!$H$8:$H$400,'2009-2008'!$F$8:$F$400,I$5,'2009-2008'!$J$8:$J$400,"مؤيد",'2009-2008'!$B$8:$B$400,MONTH('تحليل 2008-2009'!$B8),'2009-2008'!$A$8:$A$400,YEAR('تحليل 2008-2009'!$B8)),1)</f>
        <v>0</v>
      </c>
      <c r="J8" s="47">
        <f>ROUND(SUMIFS('2009-2008'!$H$8:$H$400,'2009-2008'!$F$8:$F$400,J$5,'2009-2008'!$J$8:$J$400,"مؤيد",'2009-2008'!$B$8:$B$400,MONTH('تحليل 2008-2009'!$B8),'2009-2008'!$A$8:$A$400,YEAR('تحليل 2008-2009'!$B8)),1)</f>
        <v>0</v>
      </c>
      <c r="K8" s="47">
        <f>ROUND(SUMIFS('2009-2008'!$H$8:$H$400,'2009-2008'!$F$8:$F$400,K$5,'2009-2008'!$J$8:$J$400,"مؤيد",'2009-2008'!$B$8:$B$400,MONTH('تحليل 2008-2009'!$B8),'2009-2008'!$A$8:$A$400,YEAR('تحليل 2008-2009'!$B8)),1)</f>
        <v>613.70000000000005</v>
      </c>
      <c r="L8" s="47">
        <f>ROUND(SUMIFS('2009-2008'!$H$8:$H$400,'2009-2008'!$F$8:$F$400,L$5,'2009-2008'!$J$8:$J$400,"مؤيد",'2009-2008'!$B$8:$B$400,MONTH('تحليل 2008-2009'!$B8),'2009-2008'!$A$8:$A$400,YEAR('تحليل 2008-2009'!$B8)),1)</f>
        <v>0</v>
      </c>
      <c r="M8" s="47">
        <f>ROUND(SUMIFS('2009-2008'!$H$8:$H$400,'2009-2008'!$F$8:$F$400,M$5,'2009-2008'!$J$8:$J$400,"مؤيد",'2009-2008'!$B$8:$B$400,MONTH('تحليل 2008-2009'!$B8),'2009-2008'!$A$8:$A$400,YEAR('تحليل 2008-2009'!$B8)),1)</f>
        <v>0</v>
      </c>
      <c r="N8" s="48">
        <f t="shared" si="0"/>
        <v>613.70000000000005</v>
      </c>
    </row>
    <row r="9" spans="2:14" ht="15.75" thickBot="1">
      <c r="B9" s="45">
        <v>39479</v>
      </c>
      <c r="C9" s="47">
        <f>ROUND(SUMIFS('2009-2008'!$H$8:$H$400,'2009-2008'!$F$8:$F$400,C$5,'2009-2008'!$J$8:$J$400,"مؤيد",'2009-2008'!$B$8:$B$400,MONTH('تحليل 2008-2009'!$B9),'2009-2008'!$A$8:$A$400,YEAR('تحليل 2008-2009'!$B9)),1)</f>
        <v>0</v>
      </c>
      <c r="D9" s="47">
        <f>ROUND(SUMIFS('2009-2008'!$H$8:$H$400,'2009-2008'!$F$8:$F$400,D$5,'2009-2008'!$J$8:$J$400,"مؤيد",'2009-2008'!$B$8:$B$400,MONTH('تحليل 2008-2009'!$B9),'2009-2008'!$A$8:$A$400,YEAR('تحليل 2008-2009'!$B9)),1)</f>
        <v>0</v>
      </c>
      <c r="E9" s="47">
        <f>ROUND(SUMIFS('2009-2008'!$H$8:$H$400,'2009-2008'!$F$8:$F$400,E$5,'2009-2008'!$J$8:$J$400,"مؤيد",'2009-2008'!$B$8:$B$400,MONTH('تحليل 2008-2009'!$B9),'2009-2008'!$A$8:$A$400,YEAR('تحليل 2008-2009'!$B9)),1)</f>
        <v>0</v>
      </c>
      <c r="F9" s="47">
        <f>ROUND(SUMIFS('2009-2008'!$H$8:$H$400,'2009-2008'!$F$8:$F$400,F$5,'2009-2008'!$J$8:$J$400,"مؤيد",'2009-2008'!$B$8:$B$400,MONTH('تحليل 2008-2009'!$B9),'2009-2008'!$A$8:$A$400,YEAR('تحليل 2008-2009'!$B9)),1)</f>
        <v>0</v>
      </c>
      <c r="G9" s="47">
        <f>ROUND(SUMIFS('2009-2008'!$H$8:$H$400,'2009-2008'!$F$8:$F$400,G$5,'2009-2008'!$J$8:$J$400,"مؤيد",'2009-2008'!$B$8:$B$400,MONTH('تحليل 2008-2009'!$B9),'2009-2008'!$A$8:$A$400,YEAR('تحليل 2008-2009'!$B9)),1)</f>
        <v>0</v>
      </c>
      <c r="H9" s="47">
        <f>ROUND(SUMIFS('2009-2008'!$H$8:$H$400,'2009-2008'!$F$8:$F$400,H$5,'2009-2008'!$J$8:$J$400,"مؤيد",'2009-2008'!$B$8:$B$400,MONTH('تحليل 2008-2009'!$B9),'2009-2008'!$A$8:$A$400,YEAR('تحليل 2008-2009'!$B9)),1)</f>
        <v>0</v>
      </c>
      <c r="I9" s="47">
        <f>ROUND(SUMIFS('2009-2008'!$H$8:$H$400,'2009-2008'!$F$8:$F$400,I$5,'2009-2008'!$J$8:$J$400,"مؤيد",'2009-2008'!$B$8:$B$400,MONTH('تحليل 2008-2009'!$B9),'2009-2008'!$A$8:$A$400,YEAR('تحليل 2008-2009'!$B9)),1)</f>
        <v>0</v>
      </c>
      <c r="J9" s="47">
        <f>ROUND(SUMIFS('2009-2008'!$H$8:$H$400,'2009-2008'!$F$8:$F$400,J$5,'2009-2008'!$J$8:$J$400,"مؤيد",'2009-2008'!$B$8:$B$400,MONTH('تحليل 2008-2009'!$B9),'2009-2008'!$A$8:$A$400,YEAR('تحليل 2008-2009'!$B9)),1)</f>
        <v>0</v>
      </c>
      <c r="K9" s="47">
        <f>ROUND(SUMIFS('2009-2008'!$H$8:$H$400,'2009-2008'!$F$8:$F$400,K$5,'2009-2008'!$J$8:$J$400,"مؤيد",'2009-2008'!$B$8:$B$400,MONTH('تحليل 2008-2009'!$B9),'2009-2008'!$A$8:$A$400,YEAR('تحليل 2008-2009'!$B9)),1)</f>
        <v>0</v>
      </c>
      <c r="L9" s="47">
        <f>ROUND(SUMIFS('2009-2008'!$H$8:$H$400,'2009-2008'!$F$8:$F$400,L$5,'2009-2008'!$J$8:$J$400,"مؤيد",'2009-2008'!$B$8:$B$400,MONTH('تحليل 2008-2009'!$B9),'2009-2008'!$A$8:$A$400,YEAR('تحليل 2008-2009'!$B9)),1)</f>
        <v>0</v>
      </c>
      <c r="M9" s="47">
        <f>ROUND(SUMIFS('2009-2008'!$H$8:$H$400,'2009-2008'!$F$8:$F$400,M$5,'2009-2008'!$J$8:$J$400,"مؤيد",'2009-2008'!$B$8:$B$400,MONTH('تحليل 2008-2009'!$B9),'2009-2008'!$A$8:$A$400,YEAR('تحليل 2008-2009'!$B9)),1)</f>
        <v>0</v>
      </c>
      <c r="N9" s="48">
        <f t="shared" si="0"/>
        <v>0</v>
      </c>
    </row>
    <row r="10" spans="2:14" ht="15.75" thickBot="1">
      <c r="B10" s="45">
        <v>39508</v>
      </c>
      <c r="C10" s="47">
        <f>ROUND(SUMIFS('2009-2008'!$H$8:$H$400,'2009-2008'!$F$8:$F$400,C$5,'2009-2008'!$J$8:$J$400,"مؤيد",'2009-2008'!$B$8:$B$400,MONTH('تحليل 2008-2009'!$B10),'2009-2008'!$A$8:$A$400,YEAR('تحليل 2008-2009'!$B10)),1)</f>
        <v>0</v>
      </c>
      <c r="D10" s="47">
        <f>ROUND(SUMIFS('2009-2008'!$H$8:$H$400,'2009-2008'!$F$8:$F$400,D$5,'2009-2008'!$J$8:$J$400,"مؤيد",'2009-2008'!$B$8:$B$400,MONTH('تحليل 2008-2009'!$B10),'2009-2008'!$A$8:$A$400,YEAR('تحليل 2008-2009'!$B10)),1)</f>
        <v>0</v>
      </c>
      <c r="E10" s="47">
        <f>ROUND(SUMIFS('2009-2008'!$H$8:$H$400,'2009-2008'!$F$8:$F$400,E$5,'2009-2008'!$J$8:$J$400,"مؤيد",'2009-2008'!$B$8:$B$400,MONTH('تحليل 2008-2009'!$B10),'2009-2008'!$A$8:$A$400,YEAR('تحليل 2008-2009'!$B10)),1)</f>
        <v>0</v>
      </c>
      <c r="F10" s="47">
        <f>ROUND(SUMIFS('2009-2008'!$H$8:$H$400,'2009-2008'!$F$8:$F$400,F$5,'2009-2008'!$J$8:$J$400,"مؤيد",'2009-2008'!$B$8:$B$400,MONTH('تحليل 2008-2009'!$B10),'2009-2008'!$A$8:$A$400,YEAR('تحليل 2008-2009'!$B10)),1)</f>
        <v>0</v>
      </c>
      <c r="G10" s="47">
        <f>ROUND(SUMIFS('2009-2008'!$H$8:$H$400,'2009-2008'!$F$8:$F$400,G$5,'2009-2008'!$J$8:$J$400,"مؤيد",'2009-2008'!$B$8:$B$400,MONTH('تحليل 2008-2009'!$B10),'2009-2008'!$A$8:$A$400,YEAR('تحليل 2008-2009'!$B10)),1)</f>
        <v>0</v>
      </c>
      <c r="H10" s="47">
        <f>ROUND(SUMIFS('2009-2008'!$H$8:$H$400,'2009-2008'!$F$8:$F$400,H$5,'2009-2008'!$J$8:$J$400,"مؤيد",'2009-2008'!$B$8:$B$400,MONTH('تحليل 2008-2009'!$B10),'2009-2008'!$A$8:$A$400,YEAR('تحليل 2008-2009'!$B10)),1)</f>
        <v>0</v>
      </c>
      <c r="I10" s="47">
        <f>ROUND(SUMIFS('2009-2008'!$H$8:$H$400,'2009-2008'!$F$8:$F$400,I$5,'2009-2008'!$J$8:$J$400,"مؤيد",'2009-2008'!$B$8:$B$400,MONTH('تحليل 2008-2009'!$B10),'2009-2008'!$A$8:$A$400,YEAR('تحليل 2008-2009'!$B10)),1)</f>
        <v>0</v>
      </c>
      <c r="J10" s="47">
        <f>ROUND(SUMIFS('2009-2008'!$H$8:$H$400,'2009-2008'!$F$8:$F$400,J$5,'2009-2008'!$J$8:$J$400,"مؤيد",'2009-2008'!$B$8:$B$400,MONTH('تحليل 2008-2009'!$B10),'2009-2008'!$A$8:$A$400,YEAR('تحليل 2008-2009'!$B10)),1)</f>
        <v>0</v>
      </c>
      <c r="K10" s="47">
        <f>ROUND(SUMIFS('2009-2008'!$H$8:$H$400,'2009-2008'!$F$8:$F$400,K$5,'2009-2008'!$J$8:$J$400,"مؤيد",'2009-2008'!$B$8:$B$400,MONTH('تحليل 2008-2009'!$B10),'2009-2008'!$A$8:$A$400,YEAR('تحليل 2008-2009'!$B10)),1)</f>
        <v>108</v>
      </c>
      <c r="L10" s="47">
        <f>ROUND(SUMIFS('2009-2008'!$H$8:$H$400,'2009-2008'!$F$8:$F$400,L$5,'2009-2008'!$J$8:$J$400,"مؤيد",'2009-2008'!$B$8:$B$400,MONTH('تحليل 2008-2009'!$B10),'2009-2008'!$A$8:$A$400,YEAR('تحليل 2008-2009'!$B10)),1)</f>
        <v>0</v>
      </c>
      <c r="M10" s="47">
        <f>ROUND(SUMIFS('2009-2008'!$H$8:$H$400,'2009-2008'!$F$8:$F$400,M$5,'2009-2008'!$J$8:$J$400,"مؤيد",'2009-2008'!$B$8:$B$400,MONTH('تحليل 2008-2009'!$B10),'2009-2008'!$A$8:$A$400,YEAR('تحليل 2008-2009'!$B10)),1)</f>
        <v>0</v>
      </c>
      <c r="N10" s="48">
        <f t="shared" si="0"/>
        <v>108</v>
      </c>
    </row>
    <row r="11" spans="2:14" ht="15.75" thickBot="1">
      <c r="B11" s="45">
        <v>39539</v>
      </c>
      <c r="C11" s="47">
        <f>ROUND(SUMIFS('2009-2008'!$H$8:$H$400,'2009-2008'!$F$8:$F$400,C$5,'2009-2008'!$J$8:$J$400,"مؤيد",'2009-2008'!$B$8:$B$400,MONTH('تحليل 2008-2009'!$B11),'2009-2008'!$A$8:$A$400,YEAR('تحليل 2008-2009'!$B11)),1)</f>
        <v>0</v>
      </c>
      <c r="D11" s="47">
        <f>ROUND(SUMIFS('2009-2008'!$H$8:$H$400,'2009-2008'!$F$8:$F$400,D$5,'2009-2008'!$J$8:$J$400,"مؤيد",'2009-2008'!$B$8:$B$400,MONTH('تحليل 2008-2009'!$B11),'2009-2008'!$A$8:$A$400,YEAR('تحليل 2008-2009'!$B11)),1)</f>
        <v>0</v>
      </c>
      <c r="E11" s="47">
        <f>ROUND(SUMIFS('2009-2008'!$H$8:$H$400,'2009-2008'!$F$8:$F$400,E$5,'2009-2008'!$J$8:$J$400,"مؤيد",'2009-2008'!$B$8:$B$400,MONTH('تحليل 2008-2009'!$B11),'2009-2008'!$A$8:$A$400,YEAR('تحليل 2008-2009'!$B11)),1)</f>
        <v>0</v>
      </c>
      <c r="F11" s="47">
        <f>ROUND(SUMIFS('2009-2008'!$H$8:$H$400,'2009-2008'!$F$8:$F$400,F$5,'2009-2008'!$J$8:$J$400,"مؤيد",'2009-2008'!$B$8:$B$400,MONTH('تحليل 2008-2009'!$B11),'2009-2008'!$A$8:$A$400,YEAR('تحليل 2008-2009'!$B11)),1)</f>
        <v>0</v>
      </c>
      <c r="G11" s="47">
        <f>ROUND(SUMIFS('2009-2008'!$H$8:$H$400,'2009-2008'!$F$8:$F$400,G$5,'2009-2008'!$J$8:$J$400,"مؤيد",'2009-2008'!$B$8:$B$400,MONTH('تحليل 2008-2009'!$B11),'2009-2008'!$A$8:$A$400,YEAR('تحليل 2008-2009'!$B11)),1)</f>
        <v>0</v>
      </c>
      <c r="H11" s="47">
        <f>ROUND(SUMIFS('2009-2008'!$H$8:$H$400,'2009-2008'!$F$8:$F$400,H$5,'2009-2008'!$J$8:$J$400,"مؤيد",'2009-2008'!$B$8:$B$400,MONTH('تحليل 2008-2009'!$B11),'2009-2008'!$A$8:$A$400,YEAR('تحليل 2008-2009'!$B11)),1)</f>
        <v>0</v>
      </c>
      <c r="I11" s="47">
        <f>ROUND(SUMIFS('2009-2008'!$H$8:$H$400,'2009-2008'!$F$8:$F$400,I$5,'2009-2008'!$J$8:$J$400,"مؤيد",'2009-2008'!$B$8:$B$400,MONTH('تحليل 2008-2009'!$B11),'2009-2008'!$A$8:$A$400,YEAR('تحليل 2008-2009'!$B11)),1)</f>
        <v>0</v>
      </c>
      <c r="J11" s="47">
        <f>ROUND(SUMIFS('2009-2008'!$H$8:$H$400,'2009-2008'!$F$8:$F$400,J$5,'2009-2008'!$J$8:$J$400,"مؤيد",'2009-2008'!$B$8:$B$400,MONTH('تحليل 2008-2009'!$B11),'2009-2008'!$A$8:$A$400,YEAR('تحليل 2008-2009'!$B11)),1)</f>
        <v>0</v>
      </c>
      <c r="K11" s="47">
        <f>ROUND(SUMIFS('2009-2008'!$H$8:$H$400,'2009-2008'!$F$8:$F$400,K$5,'2009-2008'!$J$8:$J$400,"مؤيد",'2009-2008'!$B$8:$B$400,MONTH('تحليل 2008-2009'!$B11),'2009-2008'!$A$8:$A$400,YEAR('تحليل 2008-2009'!$B11)),1)</f>
        <v>0</v>
      </c>
      <c r="L11" s="47">
        <f>ROUND(SUMIFS('2009-2008'!$H$8:$H$400,'2009-2008'!$F$8:$F$400,L$5,'2009-2008'!$J$8:$J$400,"مؤيد",'2009-2008'!$B$8:$B$400,MONTH('تحليل 2008-2009'!$B11),'2009-2008'!$A$8:$A$400,YEAR('تحليل 2008-2009'!$B11)),1)</f>
        <v>5258</v>
      </c>
      <c r="M11" s="47">
        <f>ROUND(SUMIFS('2009-2008'!$H$8:$H$400,'2009-2008'!$F$8:$F$400,M$5,'2009-2008'!$J$8:$J$400,"مؤيد",'2009-2008'!$B$8:$B$400,MONTH('تحليل 2008-2009'!$B11),'2009-2008'!$A$8:$A$400,YEAR('تحليل 2008-2009'!$B11)),1)</f>
        <v>0</v>
      </c>
      <c r="N11" s="48">
        <f t="shared" si="0"/>
        <v>5258</v>
      </c>
    </row>
    <row r="12" spans="2:14" ht="15.75" thickBot="1">
      <c r="B12" s="45">
        <v>39569</v>
      </c>
      <c r="C12" s="47">
        <f>ROUND(SUMIFS('2009-2008'!$H$8:$H$400,'2009-2008'!$F$8:$F$400,C$5,'2009-2008'!$J$8:$J$400,"مؤيد",'2009-2008'!$B$8:$B$400,MONTH('تحليل 2008-2009'!$B12),'2009-2008'!$A$8:$A$400,YEAR('تحليل 2008-2009'!$B12)),1)</f>
        <v>0</v>
      </c>
      <c r="D12" s="47">
        <f>ROUND(SUMIFS('2009-2008'!$H$8:$H$400,'2009-2008'!$F$8:$F$400,D$5,'2009-2008'!$J$8:$J$400,"مؤيد",'2009-2008'!$B$8:$B$400,MONTH('تحليل 2008-2009'!$B12),'2009-2008'!$A$8:$A$400,YEAR('تحليل 2008-2009'!$B12)),1)</f>
        <v>0</v>
      </c>
      <c r="E12" s="47">
        <f>ROUND(SUMIFS('2009-2008'!$H$8:$H$400,'2009-2008'!$F$8:$F$400,E$5,'2009-2008'!$J$8:$J$400,"مؤيد",'2009-2008'!$B$8:$B$400,MONTH('تحليل 2008-2009'!$B12),'2009-2008'!$A$8:$A$400,YEAR('تحليل 2008-2009'!$B12)),1)</f>
        <v>0</v>
      </c>
      <c r="F12" s="47">
        <f>ROUND(SUMIFS('2009-2008'!$H$8:$H$400,'2009-2008'!$F$8:$F$400,F$5,'2009-2008'!$J$8:$J$400,"مؤيد",'2009-2008'!$B$8:$B$400,MONTH('تحليل 2008-2009'!$B12),'2009-2008'!$A$8:$A$400,YEAR('تحليل 2008-2009'!$B12)),1)</f>
        <v>36333</v>
      </c>
      <c r="G12" s="47">
        <f>ROUND(SUMIFS('2009-2008'!$H$8:$H$400,'2009-2008'!$F$8:$F$400,G$5,'2009-2008'!$J$8:$J$400,"مؤيد",'2009-2008'!$B$8:$B$400,MONTH('تحليل 2008-2009'!$B12),'2009-2008'!$A$8:$A$400,YEAR('تحليل 2008-2009'!$B12)),1)</f>
        <v>0</v>
      </c>
      <c r="H12" s="47">
        <f>ROUND(SUMIFS('2009-2008'!$H$8:$H$400,'2009-2008'!$F$8:$F$400,H$5,'2009-2008'!$J$8:$J$400,"مؤيد",'2009-2008'!$B$8:$B$400,MONTH('تحليل 2008-2009'!$B12),'2009-2008'!$A$8:$A$400,YEAR('تحليل 2008-2009'!$B12)),1)</f>
        <v>0</v>
      </c>
      <c r="I12" s="47">
        <f>ROUND(SUMIFS('2009-2008'!$H$8:$H$400,'2009-2008'!$F$8:$F$400,I$5,'2009-2008'!$J$8:$J$400,"مؤيد",'2009-2008'!$B$8:$B$400,MONTH('تحليل 2008-2009'!$B12),'2009-2008'!$A$8:$A$400,YEAR('تحليل 2008-2009'!$B12)),1)</f>
        <v>0</v>
      </c>
      <c r="J12" s="47">
        <f>ROUND(SUMIFS('2009-2008'!$H$8:$H$400,'2009-2008'!$F$8:$F$400,J$5,'2009-2008'!$J$8:$J$400,"مؤيد",'2009-2008'!$B$8:$B$400,MONTH('تحليل 2008-2009'!$B12),'2009-2008'!$A$8:$A$400,YEAR('تحليل 2008-2009'!$B12)),1)</f>
        <v>0</v>
      </c>
      <c r="K12" s="47">
        <f>ROUND(SUMIFS('2009-2008'!$H$8:$H$400,'2009-2008'!$F$8:$F$400,K$5,'2009-2008'!$J$8:$J$400,"مؤيد",'2009-2008'!$B$8:$B$400,MONTH('تحليل 2008-2009'!$B12),'2009-2008'!$A$8:$A$400,YEAR('تحليل 2008-2009'!$B12)),1)</f>
        <v>383.9</v>
      </c>
      <c r="L12" s="47">
        <f>ROUND(SUMIFS('2009-2008'!$H$8:$H$400,'2009-2008'!$F$8:$F$400,L$5,'2009-2008'!$J$8:$J$400,"مؤيد",'2009-2008'!$B$8:$B$400,MONTH('تحليل 2008-2009'!$B12),'2009-2008'!$A$8:$A$400,YEAR('تحليل 2008-2009'!$B12)),1)</f>
        <v>2096</v>
      </c>
      <c r="M12" s="47">
        <f>ROUND(SUMIFS('2009-2008'!$H$8:$H$400,'2009-2008'!$F$8:$F$400,M$5,'2009-2008'!$J$8:$J$400,"مؤيد",'2009-2008'!$B$8:$B$400,MONTH('تحليل 2008-2009'!$B12),'2009-2008'!$A$8:$A$400,YEAR('تحليل 2008-2009'!$B12)),1)</f>
        <v>0</v>
      </c>
      <c r="N12" s="48">
        <f t="shared" si="0"/>
        <v>38812.9</v>
      </c>
    </row>
    <row r="13" spans="2:14" ht="15.75" thickBot="1">
      <c r="B13" s="45">
        <v>39600</v>
      </c>
      <c r="C13" s="47">
        <f>ROUND(SUMIFS('2009-2008'!$H$8:$H$400,'2009-2008'!$F$8:$F$400,C$5,'2009-2008'!$J$8:$J$400,"مؤيد",'2009-2008'!$B$8:$B$400,MONTH('تحليل 2008-2009'!$B13),'2009-2008'!$A$8:$A$400,YEAR('تحليل 2008-2009'!$B13)),1)</f>
        <v>0</v>
      </c>
      <c r="D13" s="47">
        <f>ROUND(SUMIFS('2009-2008'!$H$8:$H$400,'2009-2008'!$F$8:$F$400,D$5,'2009-2008'!$J$8:$J$400,"مؤيد",'2009-2008'!$B$8:$B$400,MONTH('تحليل 2008-2009'!$B13),'2009-2008'!$A$8:$A$400,YEAR('تحليل 2008-2009'!$B13)),1)</f>
        <v>0</v>
      </c>
      <c r="E13" s="47">
        <f>ROUND(SUMIFS('2009-2008'!$H$8:$H$400,'2009-2008'!$F$8:$F$400,E$5,'2009-2008'!$J$8:$J$400,"مؤيد",'2009-2008'!$B$8:$B$400,MONTH('تحليل 2008-2009'!$B13),'2009-2008'!$A$8:$A$400,YEAR('تحليل 2008-2009'!$B13)),1)</f>
        <v>0</v>
      </c>
      <c r="F13" s="47">
        <f>ROUND(SUMIFS('2009-2008'!$H$8:$H$400,'2009-2008'!$F$8:$F$400,F$5,'2009-2008'!$J$8:$J$400,"مؤيد",'2009-2008'!$B$8:$B$400,MONTH('تحليل 2008-2009'!$B13),'2009-2008'!$A$8:$A$400,YEAR('تحليل 2008-2009'!$B13)),1)</f>
        <v>0</v>
      </c>
      <c r="G13" s="47">
        <f>ROUND(SUMIFS('2009-2008'!$H$8:$H$400,'2009-2008'!$F$8:$F$400,G$5,'2009-2008'!$J$8:$J$400,"مؤيد",'2009-2008'!$B$8:$B$400,MONTH('تحليل 2008-2009'!$B13),'2009-2008'!$A$8:$A$400,YEAR('تحليل 2008-2009'!$B13)),1)</f>
        <v>0</v>
      </c>
      <c r="H13" s="47">
        <f>ROUND(SUMIFS('2009-2008'!$H$8:$H$400,'2009-2008'!$F$8:$F$400,H$5,'2009-2008'!$J$8:$J$400,"مؤيد",'2009-2008'!$B$8:$B$400,MONTH('تحليل 2008-2009'!$B13),'2009-2008'!$A$8:$A$400,YEAR('تحليل 2008-2009'!$B13)),1)</f>
        <v>0</v>
      </c>
      <c r="I13" s="47">
        <f>ROUND(SUMIFS('2009-2008'!$H$8:$H$400,'2009-2008'!$F$8:$F$400,I$5,'2009-2008'!$J$8:$J$400,"مؤيد",'2009-2008'!$B$8:$B$400,MONTH('تحليل 2008-2009'!$B13),'2009-2008'!$A$8:$A$400,YEAR('تحليل 2008-2009'!$B13)),1)</f>
        <v>0</v>
      </c>
      <c r="J13" s="47">
        <f>ROUND(SUMIFS('2009-2008'!$H$8:$H$400,'2009-2008'!$F$8:$F$400,J$5,'2009-2008'!$J$8:$J$400,"مؤيد",'2009-2008'!$B$8:$B$400,MONTH('تحليل 2008-2009'!$B13),'2009-2008'!$A$8:$A$400,YEAR('تحليل 2008-2009'!$B13)),1)</f>
        <v>0</v>
      </c>
      <c r="K13" s="47">
        <f>ROUND(SUMIFS('2009-2008'!$H$8:$H$400,'2009-2008'!$F$8:$F$400,K$5,'2009-2008'!$J$8:$J$400,"مؤيد",'2009-2008'!$B$8:$B$400,MONTH('تحليل 2008-2009'!$B13),'2009-2008'!$A$8:$A$400,YEAR('تحليل 2008-2009'!$B13)),1)</f>
        <v>0</v>
      </c>
      <c r="L13" s="47">
        <f>ROUND(SUMIFS('2009-2008'!$H$8:$H$400,'2009-2008'!$F$8:$F$400,L$5,'2009-2008'!$J$8:$J$400,"مؤيد",'2009-2008'!$B$8:$B$400,MONTH('تحليل 2008-2009'!$B13),'2009-2008'!$A$8:$A$400,YEAR('تحليل 2008-2009'!$B13)),1)</f>
        <v>0</v>
      </c>
      <c r="M13" s="47">
        <f>ROUND(SUMIFS('2009-2008'!$H$8:$H$400,'2009-2008'!$F$8:$F$400,M$5,'2009-2008'!$J$8:$J$400,"مؤيد",'2009-2008'!$B$8:$B$400,MONTH('تحليل 2008-2009'!$B13),'2009-2008'!$A$8:$A$400,YEAR('تحليل 2008-2009'!$B13)),1)</f>
        <v>0</v>
      </c>
      <c r="N13" s="48">
        <f t="shared" si="0"/>
        <v>0</v>
      </c>
    </row>
    <row r="14" spans="2:14" ht="15.75" thickBot="1">
      <c r="B14" s="45">
        <v>39630</v>
      </c>
      <c r="C14" s="47">
        <f>ROUND(SUMIFS('2009-2008'!$H$8:$H$400,'2009-2008'!$F$8:$F$400,C$5,'2009-2008'!$J$8:$J$400,"مؤيد",'2009-2008'!$B$8:$B$400,MONTH('تحليل 2008-2009'!$B14),'2009-2008'!$A$8:$A$400,YEAR('تحليل 2008-2009'!$B14)),1)</f>
        <v>0</v>
      </c>
      <c r="D14" s="47">
        <f>ROUND(SUMIFS('2009-2008'!$H$8:$H$400,'2009-2008'!$F$8:$F$400,D$5,'2009-2008'!$J$8:$J$400,"مؤيد",'2009-2008'!$B$8:$B$400,MONTH('تحليل 2008-2009'!$B14),'2009-2008'!$A$8:$A$400,YEAR('تحليل 2008-2009'!$B14)),1)</f>
        <v>0</v>
      </c>
      <c r="E14" s="47">
        <f>ROUND(SUMIFS('2009-2008'!$H$8:$H$400,'2009-2008'!$F$8:$F$400,E$5,'2009-2008'!$J$8:$J$400,"مؤيد",'2009-2008'!$B$8:$B$400,MONTH('تحليل 2008-2009'!$B14),'2009-2008'!$A$8:$A$400,YEAR('تحليل 2008-2009'!$B14)),1)</f>
        <v>0</v>
      </c>
      <c r="F14" s="47">
        <f>ROUND(SUMIFS('2009-2008'!$H$8:$H$400,'2009-2008'!$F$8:$F$400,F$5,'2009-2008'!$J$8:$J$400,"مؤيد",'2009-2008'!$B$8:$B$400,MONTH('تحليل 2008-2009'!$B14),'2009-2008'!$A$8:$A$400,YEAR('تحليل 2008-2009'!$B14)),1)</f>
        <v>0</v>
      </c>
      <c r="G14" s="47">
        <f>ROUND(SUMIFS('2009-2008'!$H$8:$H$400,'2009-2008'!$F$8:$F$400,G$5,'2009-2008'!$J$8:$J$400,"مؤيد",'2009-2008'!$B$8:$B$400,MONTH('تحليل 2008-2009'!$B14),'2009-2008'!$A$8:$A$400,YEAR('تحليل 2008-2009'!$B14)),1)</f>
        <v>0</v>
      </c>
      <c r="H14" s="47">
        <f>ROUND(SUMIFS('2009-2008'!$H$8:$H$400,'2009-2008'!$F$8:$F$400,H$5,'2009-2008'!$J$8:$J$400,"مؤيد",'2009-2008'!$B$8:$B$400,MONTH('تحليل 2008-2009'!$B14),'2009-2008'!$A$8:$A$400,YEAR('تحليل 2008-2009'!$B14)),1)</f>
        <v>0</v>
      </c>
      <c r="I14" s="47">
        <f>ROUND(SUMIFS('2009-2008'!$H$8:$H$400,'2009-2008'!$F$8:$F$400,I$5,'2009-2008'!$J$8:$J$400,"مؤيد",'2009-2008'!$B$8:$B$400,MONTH('تحليل 2008-2009'!$B14),'2009-2008'!$A$8:$A$400,YEAR('تحليل 2008-2009'!$B14)),1)</f>
        <v>0</v>
      </c>
      <c r="J14" s="47">
        <f>ROUND(SUMIFS('2009-2008'!$H$8:$H$400,'2009-2008'!$F$8:$F$400,J$5,'2009-2008'!$J$8:$J$400,"مؤيد",'2009-2008'!$B$8:$B$400,MONTH('تحليل 2008-2009'!$B14),'2009-2008'!$A$8:$A$400,YEAR('تحليل 2008-2009'!$B14)),1)</f>
        <v>0</v>
      </c>
      <c r="K14" s="47">
        <f>ROUND(SUMIFS('2009-2008'!$H$8:$H$400,'2009-2008'!$F$8:$F$400,K$5,'2009-2008'!$J$8:$J$400,"مؤيد",'2009-2008'!$B$8:$B$400,MONTH('تحليل 2008-2009'!$B14),'2009-2008'!$A$8:$A$400,YEAR('تحليل 2008-2009'!$B14)),1)</f>
        <v>145.6</v>
      </c>
      <c r="L14" s="47">
        <f>ROUND(SUMIFS('2009-2008'!$H$8:$H$400,'2009-2008'!$F$8:$F$400,L$5,'2009-2008'!$J$8:$J$400,"مؤيد",'2009-2008'!$B$8:$B$400,MONTH('تحليل 2008-2009'!$B14),'2009-2008'!$A$8:$A$400,YEAR('تحليل 2008-2009'!$B14)),1)</f>
        <v>0</v>
      </c>
      <c r="M14" s="47">
        <f>ROUND(SUMIFS('2009-2008'!$H$8:$H$400,'2009-2008'!$F$8:$F$400,M$5,'2009-2008'!$J$8:$J$400,"مؤيد",'2009-2008'!$B$8:$B$400,MONTH('تحليل 2008-2009'!$B14),'2009-2008'!$A$8:$A$400,YEAR('تحليل 2008-2009'!$B14)),1)</f>
        <v>0</v>
      </c>
      <c r="N14" s="48">
        <f t="shared" si="0"/>
        <v>145.6</v>
      </c>
    </row>
    <row r="15" spans="2:14" ht="15.75" thickBot="1">
      <c r="B15" s="45">
        <v>39661</v>
      </c>
      <c r="C15" s="47">
        <f>ROUND(SUMIFS('2009-2008'!$H$8:$H$400,'2009-2008'!$F$8:$F$400,C$5,'2009-2008'!$J$8:$J$400,"مؤيد",'2009-2008'!$B$8:$B$400,MONTH('تحليل 2008-2009'!$B15),'2009-2008'!$A$8:$A$400,YEAR('تحليل 2008-2009'!$B15)),1)</f>
        <v>0</v>
      </c>
      <c r="D15" s="47">
        <f>ROUND(SUMIFS('2009-2008'!$H$8:$H$400,'2009-2008'!$F$8:$F$400,D$5,'2009-2008'!$J$8:$J$400,"مؤيد",'2009-2008'!$B$8:$B$400,MONTH('تحليل 2008-2009'!$B15),'2009-2008'!$A$8:$A$400,YEAR('تحليل 2008-2009'!$B15)),1)</f>
        <v>0</v>
      </c>
      <c r="E15" s="47">
        <f>ROUND(SUMIFS('2009-2008'!$H$8:$H$400,'2009-2008'!$F$8:$F$400,E$5,'2009-2008'!$J$8:$J$400,"مؤيد",'2009-2008'!$B$8:$B$400,MONTH('تحليل 2008-2009'!$B15),'2009-2008'!$A$8:$A$400,YEAR('تحليل 2008-2009'!$B15)),1)</f>
        <v>0</v>
      </c>
      <c r="F15" s="47">
        <f>ROUND(SUMIFS('2009-2008'!$H$8:$H$400,'2009-2008'!$F$8:$F$400,F$5,'2009-2008'!$J$8:$J$400,"مؤيد",'2009-2008'!$B$8:$B$400,MONTH('تحليل 2008-2009'!$B15),'2009-2008'!$A$8:$A$400,YEAR('تحليل 2008-2009'!$B15)),1)</f>
        <v>0</v>
      </c>
      <c r="G15" s="47">
        <f>ROUND(SUMIFS('2009-2008'!$H$8:$H$400,'2009-2008'!$F$8:$F$400,G$5,'2009-2008'!$J$8:$J$400,"مؤيد",'2009-2008'!$B$8:$B$400,MONTH('تحليل 2008-2009'!$B15),'2009-2008'!$A$8:$A$400,YEAR('تحليل 2008-2009'!$B15)),1)</f>
        <v>0</v>
      </c>
      <c r="H15" s="47">
        <f>ROUND(SUMIFS('2009-2008'!$H$8:$H$400,'2009-2008'!$F$8:$F$400,H$5,'2009-2008'!$J$8:$J$400,"مؤيد",'2009-2008'!$B$8:$B$400,MONTH('تحليل 2008-2009'!$B15),'2009-2008'!$A$8:$A$400,YEAR('تحليل 2008-2009'!$B15)),1)</f>
        <v>0</v>
      </c>
      <c r="I15" s="47">
        <f>ROUND(SUMIFS('2009-2008'!$H$8:$H$400,'2009-2008'!$F$8:$F$400,I$5,'2009-2008'!$J$8:$J$400,"مؤيد",'2009-2008'!$B$8:$B$400,MONTH('تحليل 2008-2009'!$B15),'2009-2008'!$A$8:$A$400,YEAR('تحليل 2008-2009'!$B15)),1)</f>
        <v>0</v>
      </c>
      <c r="J15" s="47">
        <f>ROUND(SUMIFS('2009-2008'!$H$8:$H$400,'2009-2008'!$F$8:$F$400,J$5,'2009-2008'!$J$8:$J$400,"مؤيد",'2009-2008'!$B$8:$B$400,MONTH('تحليل 2008-2009'!$B15),'2009-2008'!$A$8:$A$400,YEAR('تحليل 2008-2009'!$B15)),1)</f>
        <v>0</v>
      </c>
      <c r="K15" s="47">
        <f>ROUND(SUMIFS('2009-2008'!$H$8:$H$400,'2009-2008'!$F$8:$F$400,K$5,'2009-2008'!$J$8:$J$400,"مؤيد",'2009-2008'!$B$8:$B$400,MONTH('تحليل 2008-2009'!$B15),'2009-2008'!$A$8:$A$400,YEAR('تحليل 2008-2009'!$B15)),1)</f>
        <v>6</v>
      </c>
      <c r="L15" s="47">
        <f>ROUND(SUMIFS('2009-2008'!$H$8:$H$400,'2009-2008'!$F$8:$F$400,L$5,'2009-2008'!$J$8:$J$400,"مؤيد",'2009-2008'!$B$8:$B$400,MONTH('تحليل 2008-2009'!$B15),'2009-2008'!$A$8:$A$400,YEAR('تحليل 2008-2009'!$B15)),1)</f>
        <v>0</v>
      </c>
      <c r="M15" s="47">
        <f>ROUND(SUMIFS('2009-2008'!$H$8:$H$400,'2009-2008'!$F$8:$F$400,M$5,'2009-2008'!$J$8:$J$400,"مؤيد",'2009-2008'!$B$8:$B$400,MONTH('تحليل 2008-2009'!$B15),'2009-2008'!$A$8:$A$400,YEAR('تحليل 2008-2009'!$B15)),1)</f>
        <v>0</v>
      </c>
      <c r="N15" s="48">
        <f t="shared" si="0"/>
        <v>6</v>
      </c>
    </row>
    <row r="16" spans="2:14" ht="15.75" thickBot="1">
      <c r="B16" s="45">
        <v>39692</v>
      </c>
      <c r="C16" s="47">
        <f>ROUND(SUMIFS('2009-2008'!$H$8:$H$400,'2009-2008'!$F$8:$F$400,C$5,'2009-2008'!$J$8:$J$400,"مؤيد",'2009-2008'!$B$8:$B$400,MONTH('تحليل 2008-2009'!$B16),'2009-2008'!$A$8:$A$400,YEAR('تحليل 2008-2009'!$B16)),1)</f>
        <v>0</v>
      </c>
      <c r="D16" s="47">
        <f>ROUND(SUMIFS('2009-2008'!$H$8:$H$400,'2009-2008'!$F$8:$F$400,D$5,'2009-2008'!$J$8:$J$400,"مؤيد",'2009-2008'!$B$8:$B$400,MONTH('تحليل 2008-2009'!$B16),'2009-2008'!$A$8:$A$400,YEAR('تحليل 2008-2009'!$B16)),1)</f>
        <v>31616</v>
      </c>
      <c r="E16" s="47">
        <f>ROUND(SUMIFS('2009-2008'!$H$8:$H$400,'2009-2008'!$F$8:$F$400,E$5,'2009-2008'!$J$8:$J$400,"مؤيد",'2009-2008'!$B$8:$B$400,MONTH('تحليل 2008-2009'!$B16),'2009-2008'!$A$8:$A$400,YEAR('تحليل 2008-2009'!$B16)),1)</f>
        <v>0</v>
      </c>
      <c r="F16" s="47">
        <f>ROUND(SUMIFS('2009-2008'!$H$8:$H$400,'2009-2008'!$F$8:$F$400,F$5,'2009-2008'!$J$8:$J$400,"مؤيد",'2009-2008'!$B$8:$B$400,MONTH('تحليل 2008-2009'!$B16),'2009-2008'!$A$8:$A$400,YEAR('تحليل 2008-2009'!$B16)),1)</f>
        <v>403458.9</v>
      </c>
      <c r="G16" s="47">
        <f>ROUND(SUMIFS('2009-2008'!$H$8:$H$400,'2009-2008'!$F$8:$F$400,G$5,'2009-2008'!$J$8:$J$400,"مؤيد",'2009-2008'!$B$8:$B$400,MONTH('تحليل 2008-2009'!$B16),'2009-2008'!$A$8:$A$400,YEAR('تحليل 2008-2009'!$B16)),1)</f>
        <v>2068</v>
      </c>
      <c r="H16" s="47">
        <f>ROUND(SUMIFS('2009-2008'!$H$8:$H$400,'2009-2008'!$F$8:$F$400,H$5,'2009-2008'!$J$8:$J$400,"مؤيد",'2009-2008'!$B$8:$B$400,MONTH('تحليل 2008-2009'!$B16),'2009-2008'!$A$8:$A$400,YEAR('تحليل 2008-2009'!$B16)),1)</f>
        <v>330</v>
      </c>
      <c r="I16" s="47">
        <f>ROUND(SUMIFS('2009-2008'!$H$8:$H$400,'2009-2008'!$F$8:$F$400,I$5,'2009-2008'!$J$8:$J$400,"مؤيد",'2009-2008'!$B$8:$B$400,MONTH('تحليل 2008-2009'!$B16),'2009-2008'!$A$8:$A$400,YEAR('تحليل 2008-2009'!$B16)),1)</f>
        <v>9461.7999999999993</v>
      </c>
      <c r="J16" s="47">
        <f>ROUND(SUMIFS('2009-2008'!$H$8:$H$400,'2009-2008'!$F$8:$F$400,J$5,'2009-2008'!$J$8:$J$400,"مؤيد",'2009-2008'!$B$8:$B$400,MONTH('تحليل 2008-2009'!$B16),'2009-2008'!$A$8:$A$400,YEAR('تحليل 2008-2009'!$B16)),1)</f>
        <v>25433.8</v>
      </c>
      <c r="K16" s="47">
        <f>ROUND(SUMIFS('2009-2008'!$H$8:$H$400,'2009-2008'!$F$8:$F$400,K$5,'2009-2008'!$J$8:$J$400,"مؤيد",'2009-2008'!$B$8:$B$400,MONTH('تحليل 2008-2009'!$B16),'2009-2008'!$A$8:$A$400,YEAR('تحليل 2008-2009'!$B16)),1)</f>
        <v>2614.8000000000002</v>
      </c>
      <c r="L16" s="47">
        <f>ROUND(SUMIFS('2009-2008'!$H$8:$H$400,'2009-2008'!$F$8:$F$400,L$5,'2009-2008'!$J$8:$J$400,"مؤيد",'2009-2008'!$B$8:$B$400,MONTH('تحليل 2008-2009'!$B16),'2009-2008'!$A$8:$A$400,YEAR('تحليل 2008-2009'!$B16)),1)</f>
        <v>4256.3</v>
      </c>
      <c r="M16" s="47">
        <f>ROUND(SUMIFS('2009-2008'!$H$8:$H$400,'2009-2008'!$F$8:$F$400,M$5,'2009-2008'!$J$8:$J$400,"مؤيد",'2009-2008'!$B$8:$B$400,MONTH('تحليل 2008-2009'!$B16),'2009-2008'!$A$8:$A$400,YEAR('تحليل 2008-2009'!$B16)),1)</f>
        <v>0</v>
      </c>
      <c r="N16" s="48">
        <f t="shared" si="0"/>
        <v>479239.6</v>
      </c>
    </row>
    <row r="17" spans="2:14" ht="15.75" thickBot="1">
      <c r="B17" s="45">
        <v>39722</v>
      </c>
      <c r="C17" s="47">
        <f>ROUND(SUMIFS('2009-2008'!$H$8:$H$400,'2009-2008'!$F$8:$F$400,C$5,'2009-2008'!$J$8:$J$400,"مؤيد",'2009-2008'!$B$8:$B$400,MONTH('تحليل 2008-2009'!$B17),'2009-2008'!$A$8:$A$400,YEAR('تحليل 2008-2009'!$B17)),1)</f>
        <v>0</v>
      </c>
      <c r="D17" s="47">
        <f>ROUND(SUMIFS('2009-2008'!$H$8:$H$400,'2009-2008'!$F$8:$F$400,D$5,'2009-2008'!$J$8:$J$400,"مؤيد",'2009-2008'!$B$8:$B$400,MONTH('تحليل 2008-2009'!$B17),'2009-2008'!$A$8:$A$400,YEAR('تحليل 2008-2009'!$B17)),1)</f>
        <v>0</v>
      </c>
      <c r="E17" s="47">
        <f>ROUND(SUMIFS('2009-2008'!$H$8:$H$400,'2009-2008'!$F$8:$F$400,E$5,'2009-2008'!$J$8:$J$400,"مؤيد",'2009-2008'!$B$8:$B$400,MONTH('تحليل 2008-2009'!$B17),'2009-2008'!$A$8:$A$400,YEAR('تحليل 2008-2009'!$B17)),1)</f>
        <v>0</v>
      </c>
      <c r="F17" s="47">
        <f>ROUND(SUMIFS('2009-2008'!$H$8:$H$400,'2009-2008'!$F$8:$F$400,F$5,'2009-2008'!$J$8:$J$400,"مؤيد",'2009-2008'!$B$8:$B$400,MONTH('تحليل 2008-2009'!$B17),'2009-2008'!$A$8:$A$400,YEAR('تحليل 2008-2009'!$B17)),1)</f>
        <v>3833.5</v>
      </c>
      <c r="G17" s="47">
        <f>ROUND(SUMIFS('2009-2008'!$H$8:$H$400,'2009-2008'!$F$8:$F$400,G$5,'2009-2008'!$J$8:$J$400,"مؤيد",'2009-2008'!$B$8:$B$400,MONTH('تحليل 2008-2009'!$B17),'2009-2008'!$A$8:$A$400,YEAR('تحليل 2008-2009'!$B17)),1)</f>
        <v>0</v>
      </c>
      <c r="H17" s="47">
        <f>ROUND(SUMIFS('2009-2008'!$H$8:$H$400,'2009-2008'!$F$8:$F$400,H$5,'2009-2008'!$J$8:$J$400,"مؤيد",'2009-2008'!$B$8:$B$400,MONTH('تحليل 2008-2009'!$B17),'2009-2008'!$A$8:$A$400,YEAR('تحليل 2008-2009'!$B17)),1)</f>
        <v>830</v>
      </c>
      <c r="I17" s="47">
        <f>ROUND(SUMIFS('2009-2008'!$H$8:$H$400,'2009-2008'!$F$8:$F$400,I$5,'2009-2008'!$J$8:$J$400,"مؤيد",'2009-2008'!$B$8:$B$400,MONTH('تحليل 2008-2009'!$B17),'2009-2008'!$A$8:$A$400,YEAR('تحليل 2008-2009'!$B17)),1)</f>
        <v>196403</v>
      </c>
      <c r="J17" s="47">
        <f>ROUND(SUMIFS('2009-2008'!$H$8:$H$400,'2009-2008'!$F$8:$F$400,J$5,'2009-2008'!$J$8:$J$400,"مؤيد",'2009-2008'!$B$8:$B$400,MONTH('تحليل 2008-2009'!$B17),'2009-2008'!$A$8:$A$400,YEAR('تحليل 2008-2009'!$B17)),1)</f>
        <v>7385.4</v>
      </c>
      <c r="K17" s="47">
        <f>ROUND(SUMIFS('2009-2008'!$H$8:$H$400,'2009-2008'!$F$8:$F$400,K$5,'2009-2008'!$J$8:$J$400,"مؤيد",'2009-2008'!$B$8:$B$400,MONTH('تحليل 2008-2009'!$B17),'2009-2008'!$A$8:$A$400,YEAR('تحليل 2008-2009'!$B17)),1)</f>
        <v>3048.9</v>
      </c>
      <c r="L17" s="47">
        <f>ROUND(SUMIFS('2009-2008'!$H$8:$H$400,'2009-2008'!$F$8:$F$400,L$5,'2009-2008'!$J$8:$J$400,"مؤيد",'2009-2008'!$B$8:$B$400,MONTH('تحليل 2008-2009'!$B17),'2009-2008'!$A$8:$A$400,YEAR('تحليل 2008-2009'!$B17)),1)</f>
        <v>1755</v>
      </c>
      <c r="M17" s="47">
        <f>ROUND(SUMIFS('2009-2008'!$H$8:$H$400,'2009-2008'!$F$8:$F$400,M$5,'2009-2008'!$J$8:$J$400,"مؤيد",'2009-2008'!$B$8:$B$400,MONTH('تحليل 2008-2009'!$B17),'2009-2008'!$A$8:$A$400,YEAR('تحليل 2008-2009'!$B17)),1)</f>
        <v>0</v>
      </c>
      <c r="N17" s="48">
        <f t="shared" si="0"/>
        <v>213255.8</v>
      </c>
    </row>
    <row r="18" spans="2:14" ht="15.75" thickBot="1">
      <c r="B18" s="45">
        <v>39753</v>
      </c>
      <c r="C18" s="47">
        <f>ROUND(SUMIFS('2009-2008'!$H$8:$H$400,'2009-2008'!$F$8:$F$400,C$5,'2009-2008'!$J$8:$J$400,"مؤيد",'2009-2008'!$B$8:$B$400,MONTH('تحليل 2008-2009'!$B18),'2009-2008'!$A$8:$A$400,YEAR('تحليل 2008-2009'!$B18)),1)</f>
        <v>0</v>
      </c>
      <c r="D18" s="47">
        <f>ROUND(SUMIFS('2009-2008'!$H$8:$H$400,'2009-2008'!$F$8:$F$400,D$5,'2009-2008'!$J$8:$J$400,"مؤيد",'2009-2008'!$B$8:$B$400,MONTH('تحليل 2008-2009'!$B18),'2009-2008'!$A$8:$A$400,YEAR('تحليل 2008-2009'!$B18)),1)</f>
        <v>19980</v>
      </c>
      <c r="E18" s="47">
        <f>ROUND(SUMIFS('2009-2008'!$H$8:$H$400,'2009-2008'!$F$8:$F$400,E$5,'2009-2008'!$J$8:$J$400,"مؤيد",'2009-2008'!$B$8:$B$400,MONTH('تحليل 2008-2009'!$B18),'2009-2008'!$A$8:$A$400,YEAR('تحليل 2008-2009'!$B18)),1)</f>
        <v>0</v>
      </c>
      <c r="F18" s="47">
        <f>ROUND(SUMIFS('2009-2008'!$H$8:$H$400,'2009-2008'!$F$8:$F$400,F$5,'2009-2008'!$J$8:$J$400,"مؤيد",'2009-2008'!$B$8:$B$400,MONTH('تحليل 2008-2009'!$B18),'2009-2008'!$A$8:$A$400,YEAR('تحليل 2008-2009'!$B18)),1)</f>
        <v>15280</v>
      </c>
      <c r="G18" s="47">
        <f>ROUND(SUMIFS('2009-2008'!$H$8:$H$400,'2009-2008'!$F$8:$F$400,G$5,'2009-2008'!$J$8:$J$400,"مؤيد",'2009-2008'!$B$8:$B$400,MONTH('تحليل 2008-2009'!$B18),'2009-2008'!$A$8:$A$400,YEAR('تحليل 2008-2009'!$B18)),1)</f>
        <v>0</v>
      </c>
      <c r="H18" s="47">
        <f>ROUND(SUMIFS('2009-2008'!$H$8:$H$400,'2009-2008'!$F$8:$F$400,H$5,'2009-2008'!$J$8:$J$400,"مؤيد",'2009-2008'!$B$8:$B$400,MONTH('تحليل 2008-2009'!$B18),'2009-2008'!$A$8:$A$400,YEAR('تحليل 2008-2009'!$B18)),1)</f>
        <v>0</v>
      </c>
      <c r="I18" s="47">
        <f>ROUND(SUMIFS('2009-2008'!$H$8:$H$400,'2009-2008'!$F$8:$F$400,I$5,'2009-2008'!$J$8:$J$400,"مؤيد",'2009-2008'!$B$8:$B$400,MONTH('تحليل 2008-2009'!$B18),'2009-2008'!$A$8:$A$400,YEAR('تحليل 2008-2009'!$B18)),1)</f>
        <v>7788.9</v>
      </c>
      <c r="J18" s="47">
        <f>ROUND(SUMIFS('2009-2008'!$H$8:$H$400,'2009-2008'!$F$8:$F$400,J$5,'2009-2008'!$J$8:$J$400,"مؤيد",'2009-2008'!$B$8:$B$400,MONTH('تحليل 2008-2009'!$B18),'2009-2008'!$A$8:$A$400,YEAR('تحليل 2008-2009'!$B18)),1)</f>
        <v>8607.5</v>
      </c>
      <c r="K18" s="47">
        <f>ROUND(SUMIFS('2009-2008'!$H$8:$H$400,'2009-2008'!$F$8:$F$400,K$5,'2009-2008'!$J$8:$J$400,"مؤيد",'2009-2008'!$B$8:$B$400,MONTH('تحليل 2008-2009'!$B18),'2009-2008'!$A$8:$A$400,YEAR('تحليل 2008-2009'!$B18)),1)</f>
        <v>2941.3</v>
      </c>
      <c r="L18" s="47">
        <f>ROUND(SUMIFS('2009-2008'!$H$8:$H$400,'2009-2008'!$F$8:$F$400,L$5,'2009-2008'!$J$8:$J$400,"مؤيد",'2009-2008'!$B$8:$B$400,MONTH('تحليل 2008-2009'!$B18),'2009-2008'!$A$8:$A$400,YEAR('تحليل 2008-2009'!$B18)),1)</f>
        <v>2630.1</v>
      </c>
      <c r="M18" s="47">
        <f>ROUND(SUMIFS('2009-2008'!$H$8:$H$400,'2009-2008'!$F$8:$F$400,M$5,'2009-2008'!$J$8:$J$400,"مؤيد",'2009-2008'!$B$8:$B$400,MONTH('تحليل 2008-2009'!$B18),'2009-2008'!$A$8:$A$400,YEAR('تحليل 2008-2009'!$B18)),1)</f>
        <v>0</v>
      </c>
      <c r="N18" s="48">
        <f t="shared" si="0"/>
        <v>57227.8</v>
      </c>
    </row>
    <row r="19" spans="2:14" ht="15.75" thickBot="1">
      <c r="B19" s="45">
        <v>39783</v>
      </c>
      <c r="C19" s="47">
        <f>ROUND(SUMIFS('2009-2008'!$H$8:$H$400,'2009-2008'!$F$8:$F$400,C$5,'2009-2008'!$J$8:$J$400,"مؤيد",'2009-2008'!$B$8:$B$400,MONTH('تحليل 2008-2009'!$B19),'2009-2008'!$A$8:$A$400,YEAR('تحليل 2008-2009'!$B19)),1)</f>
        <v>0</v>
      </c>
      <c r="D19" s="47">
        <f>ROUND(SUMIFS('2009-2008'!$H$8:$H$400,'2009-2008'!$F$8:$F$400,D$5,'2009-2008'!$J$8:$J$400,"مؤيد",'2009-2008'!$B$8:$B$400,MONTH('تحليل 2008-2009'!$B19),'2009-2008'!$A$8:$A$400,YEAR('تحليل 2008-2009'!$B19)),1)</f>
        <v>10113</v>
      </c>
      <c r="E19" s="47">
        <f>ROUND(SUMIFS('2009-2008'!$H$8:$H$400,'2009-2008'!$F$8:$F$400,E$5,'2009-2008'!$J$8:$J$400,"مؤيد",'2009-2008'!$B$8:$B$400,MONTH('تحليل 2008-2009'!$B19),'2009-2008'!$A$8:$A$400,YEAR('تحليل 2008-2009'!$B19)),1)</f>
        <v>0</v>
      </c>
      <c r="F19" s="47">
        <f>ROUND(SUMIFS('2009-2008'!$H$8:$H$400,'2009-2008'!$F$8:$F$400,F$5,'2009-2008'!$J$8:$J$400,"مؤيد",'2009-2008'!$B$8:$B$400,MONTH('تحليل 2008-2009'!$B19),'2009-2008'!$A$8:$A$400,YEAR('تحليل 2008-2009'!$B19)),1)</f>
        <v>35178</v>
      </c>
      <c r="G19" s="47">
        <f>ROUND(SUMIFS('2009-2008'!$H$8:$H$400,'2009-2008'!$F$8:$F$400,G$5,'2009-2008'!$J$8:$J$400,"مؤيد",'2009-2008'!$B$8:$B$400,MONTH('تحليل 2008-2009'!$B19),'2009-2008'!$A$8:$A$400,YEAR('تحليل 2008-2009'!$B19)),1)</f>
        <v>0</v>
      </c>
      <c r="H19" s="47">
        <f>ROUND(SUMIFS('2009-2008'!$H$8:$H$400,'2009-2008'!$F$8:$F$400,H$5,'2009-2008'!$J$8:$J$400,"مؤيد",'2009-2008'!$B$8:$B$400,MONTH('تحليل 2008-2009'!$B19),'2009-2008'!$A$8:$A$400,YEAR('تحليل 2008-2009'!$B19)),1)</f>
        <v>330</v>
      </c>
      <c r="I19" s="47">
        <f>ROUND(SUMIFS('2009-2008'!$H$8:$H$400,'2009-2008'!$F$8:$F$400,I$5,'2009-2008'!$J$8:$J$400,"مؤيد",'2009-2008'!$B$8:$B$400,MONTH('تحليل 2008-2009'!$B19),'2009-2008'!$A$8:$A$400,YEAR('تحليل 2008-2009'!$B19)),1)</f>
        <v>9545.7999999999993</v>
      </c>
      <c r="J19" s="47">
        <f>ROUND(SUMIFS('2009-2008'!$H$8:$H$400,'2009-2008'!$F$8:$F$400,J$5,'2009-2008'!$J$8:$J$400,"مؤيد",'2009-2008'!$B$8:$B$400,MONTH('تحليل 2008-2009'!$B19),'2009-2008'!$A$8:$A$400,YEAR('تحليل 2008-2009'!$B19)),1)</f>
        <v>6391</v>
      </c>
      <c r="K19" s="47">
        <f>ROUND(SUMIFS('2009-2008'!$H$8:$H$400,'2009-2008'!$F$8:$F$400,K$5,'2009-2008'!$J$8:$J$400,"مؤيد",'2009-2008'!$B$8:$B$400,MONTH('تحليل 2008-2009'!$B19),'2009-2008'!$A$8:$A$400,YEAR('تحليل 2008-2009'!$B19)),1)</f>
        <v>1819</v>
      </c>
      <c r="L19" s="47">
        <f>ROUND(SUMIFS('2009-2008'!$H$8:$H$400,'2009-2008'!$F$8:$F$400,L$5,'2009-2008'!$J$8:$J$400,"مؤيد",'2009-2008'!$B$8:$B$400,MONTH('تحليل 2008-2009'!$B19),'2009-2008'!$A$8:$A$400,YEAR('تحليل 2008-2009'!$B19)),1)</f>
        <v>3815.9</v>
      </c>
      <c r="M19" s="47">
        <f>ROUND(SUMIFS('2009-2008'!$H$8:$H$400,'2009-2008'!$F$8:$F$400,M$5,'2009-2008'!$J$8:$J$400,"مؤيد",'2009-2008'!$B$8:$B$400,MONTH('تحليل 2008-2009'!$B19),'2009-2008'!$A$8:$A$400,YEAR('تحليل 2008-2009'!$B19)),1)</f>
        <v>0</v>
      </c>
      <c r="N19" s="48">
        <f t="shared" si="0"/>
        <v>67192.7</v>
      </c>
    </row>
    <row r="20" spans="2:14" ht="15.75" thickBot="1">
      <c r="B20" s="45">
        <v>39814</v>
      </c>
      <c r="C20" s="47">
        <f>ROUND(SUMIFS('2009-2008'!$H$8:$H$400,'2009-2008'!$F$8:$F$400,C$5,'2009-2008'!$J$8:$J$400,"مؤيد",'2009-2008'!$B$8:$B$400,MONTH('تحليل 2008-2009'!$B20),'2009-2008'!$A$8:$A$400,YEAR('تحليل 2008-2009'!$B20)),1)</f>
        <v>0</v>
      </c>
      <c r="D20" s="47">
        <f>ROUND(SUMIFS('2009-2008'!$H$8:$H$400,'2009-2008'!$F$8:$F$400,D$5,'2009-2008'!$J$8:$J$400,"مؤيد",'2009-2008'!$B$8:$B$400,MONTH('تحليل 2008-2009'!$B20),'2009-2008'!$A$8:$A$400,YEAR('تحليل 2008-2009'!$B20)),1)</f>
        <v>10193</v>
      </c>
      <c r="E20" s="47">
        <f>ROUND(SUMIFS('2009-2008'!$H$8:$H$400,'2009-2008'!$F$8:$F$400,E$5,'2009-2008'!$J$8:$J$400,"مؤيد",'2009-2008'!$B$8:$B$400,MONTH('تحليل 2008-2009'!$B20),'2009-2008'!$A$8:$A$400,YEAR('تحليل 2008-2009'!$B20)),1)</f>
        <v>0</v>
      </c>
      <c r="F20" s="47">
        <f>ROUND(SUMIFS('2009-2008'!$H$8:$H$400,'2009-2008'!$F$8:$F$400,F$5,'2009-2008'!$J$8:$J$400,"مؤيد",'2009-2008'!$B$8:$B$400,MONTH('تحليل 2008-2009'!$B20),'2009-2008'!$A$8:$A$400,YEAR('تحليل 2008-2009'!$B20)),1)</f>
        <v>145098.5</v>
      </c>
      <c r="G20" s="47">
        <f>ROUND(SUMIFS('2009-2008'!$H$8:$H$400,'2009-2008'!$F$8:$F$400,G$5,'2009-2008'!$J$8:$J$400,"مؤيد",'2009-2008'!$B$8:$B$400,MONTH('تحليل 2008-2009'!$B20),'2009-2008'!$A$8:$A$400,YEAR('تحليل 2008-2009'!$B20)),1)</f>
        <v>0</v>
      </c>
      <c r="H20" s="47">
        <f>ROUND(SUMIFS('2009-2008'!$H$8:$H$400,'2009-2008'!$F$8:$F$400,H$5,'2009-2008'!$J$8:$J$400,"مؤيد",'2009-2008'!$B$8:$B$400,MONTH('تحليل 2008-2009'!$B20),'2009-2008'!$A$8:$A$400,YEAR('تحليل 2008-2009'!$B20)),1)</f>
        <v>0</v>
      </c>
      <c r="I20" s="47">
        <f>ROUND(SUMIFS('2009-2008'!$H$8:$H$400,'2009-2008'!$F$8:$F$400,I$5,'2009-2008'!$J$8:$J$400,"مؤيد",'2009-2008'!$B$8:$B$400,MONTH('تحليل 2008-2009'!$B20),'2009-2008'!$A$8:$A$400,YEAR('تحليل 2008-2009'!$B20)),1)</f>
        <v>5874</v>
      </c>
      <c r="J20" s="47">
        <f>ROUND(SUMIFS('2009-2008'!$H$8:$H$400,'2009-2008'!$F$8:$F$400,J$5,'2009-2008'!$J$8:$J$400,"مؤيد",'2009-2008'!$B$8:$B$400,MONTH('تحليل 2008-2009'!$B20),'2009-2008'!$A$8:$A$400,YEAR('تحليل 2008-2009'!$B20)),1)</f>
        <v>57530</v>
      </c>
      <c r="K20" s="47">
        <f>ROUND(SUMIFS('2009-2008'!$H$8:$H$400,'2009-2008'!$F$8:$F$400,K$5,'2009-2008'!$J$8:$J$400,"مؤيد",'2009-2008'!$B$8:$B$400,MONTH('تحليل 2008-2009'!$B20),'2009-2008'!$A$8:$A$400,YEAR('تحليل 2008-2009'!$B20)),1)</f>
        <v>2430.1</v>
      </c>
      <c r="L20" s="47">
        <f>ROUND(SUMIFS('2009-2008'!$H$8:$H$400,'2009-2008'!$F$8:$F$400,L$5,'2009-2008'!$J$8:$J$400,"مؤيد",'2009-2008'!$B$8:$B$400,MONTH('تحليل 2008-2009'!$B20),'2009-2008'!$A$8:$A$400,YEAR('تحليل 2008-2009'!$B20)),1)</f>
        <v>2105.4</v>
      </c>
      <c r="M20" s="47">
        <f>ROUND(SUMIFS('2009-2008'!$H$8:$H$400,'2009-2008'!$F$8:$F$400,M$5,'2009-2008'!$J$8:$J$400,"مؤيد",'2009-2008'!$B$8:$B$400,MONTH('تحليل 2008-2009'!$B20),'2009-2008'!$A$8:$A$400,YEAR('تحليل 2008-2009'!$B20)),1)</f>
        <v>0</v>
      </c>
      <c r="N20" s="48">
        <f t="shared" si="0"/>
        <v>223231</v>
      </c>
    </row>
    <row r="21" spans="2:14" ht="15.75" thickBot="1">
      <c r="B21" s="45">
        <v>39845</v>
      </c>
      <c r="C21" s="47">
        <f>ROUND(SUMIFS('2009-2008'!$H$8:$H$400,'2009-2008'!$F$8:$F$400,C$5,'2009-2008'!$J$8:$J$400,"مؤيد",'2009-2008'!$B$8:$B$400,MONTH('تحليل 2008-2009'!$B21),'2009-2008'!$A$8:$A$400,YEAR('تحليل 2008-2009'!$B21)),1)</f>
        <v>0</v>
      </c>
      <c r="D21" s="47">
        <f>ROUND(SUMIFS('2009-2008'!$H$8:$H$400,'2009-2008'!$F$8:$F$400,D$5,'2009-2008'!$J$8:$J$400,"مؤيد",'2009-2008'!$B$8:$B$400,MONTH('تحليل 2008-2009'!$B21),'2009-2008'!$A$8:$A$400,YEAR('تحليل 2008-2009'!$B21)),1)</f>
        <v>22170</v>
      </c>
      <c r="E21" s="47">
        <f>ROUND(SUMIFS('2009-2008'!$H$8:$H$400,'2009-2008'!$F$8:$F$400,E$5,'2009-2008'!$J$8:$J$400,"مؤيد",'2009-2008'!$B$8:$B$400,MONTH('تحليل 2008-2009'!$B21),'2009-2008'!$A$8:$A$400,YEAR('تحليل 2008-2009'!$B21)),1)</f>
        <v>0</v>
      </c>
      <c r="F21" s="47">
        <f>ROUND(SUMIFS('2009-2008'!$H$8:$H$400,'2009-2008'!$F$8:$F$400,F$5,'2009-2008'!$J$8:$J$400,"مؤيد",'2009-2008'!$B$8:$B$400,MONTH('تحليل 2008-2009'!$B21),'2009-2008'!$A$8:$A$400,YEAR('تحليل 2008-2009'!$B21)),1)</f>
        <v>113850</v>
      </c>
      <c r="G21" s="47">
        <f>ROUND(SUMIFS('2009-2008'!$H$8:$H$400,'2009-2008'!$F$8:$F$400,G$5,'2009-2008'!$J$8:$J$400,"مؤيد",'2009-2008'!$B$8:$B$400,MONTH('تحليل 2008-2009'!$B21),'2009-2008'!$A$8:$A$400,YEAR('تحليل 2008-2009'!$B21)),1)</f>
        <v>0</v>
      </c>
      <c r="H21" s="47">
        <f>ROUND(SUMIFS('2009-2008'!$H$8:$H$400,'2009-2008'!$F$8:$F$400,H$5,'2009-2008'!$J$8:$J$400,"مؤيد",'2009-2008'!$B$8:$B$400,MONTH('تحليل 2008-2009'!$B21),'2009-2008'!$A$8:$A$400,YEAR('تحليل 2008-2009'!$B21)),1)</f>
        <v>330</v>
      </c>
      <c r="I21" s="47">
        <f>ROUND(SUMIFS('2009-2008'!$H$8:$H$400,'2009-2008'!$F$8:$F$400,I$5,'2009-2008'!$J$8:$J$400,"مؤيد",'2009-2008'!$B$8:$B$400,MONTH('تحليل 2008-2009'!$B21),'2009-2008'!$A$8:$A$400,YEAR('تحليل 2008-2009'!$B21)),1)</f>
        <v>21677.7</v>
      </c>
      <c r="J21" s="47">
        <f>ROUND(SUMIFS('2009-2008'!$H$8:$H$400,'2009-2008'!$F$8:$F$400,J$5,'2009-2008'!$J$8:$J$400,"مؤيد",'2009-2008'!$B$8:$B$400,MONTH('تحليل 2008-2009'!$B21),'2009-2008'!$A$8:$A$400,YEAR('تحليل 2008-2009'!$B21)),1)</f>
        <v>7914.5</v>
      </c>
      <c r="K21" s="47">
        <f>ROUND(SUMIFS('2009-2008'!$H$8:$H$400,'2009-2008'!$F$8:$F$400,K$5,'2009-2008'!$J$8:$J$400,"مؤيد",'2009-2008'!$B$8:$B$400,MONTH('تحليل 2008-2009'!$B21),'2009-2008'!$A$8:$A$400,YEAR('تحليل 2008-2009'!$B21)),1)</f>
        <v>3209.8</v>
      </c>
      <c r="L21" s="47">
        <f>ROUND(SUMIFS('2009-2008'!$H$8:$H$400,'2009-2008'!$F$8:$F$400,L$5,'2009-2008'!$J$8:$J$400,"مؤيد",'2009-2008'!$B$8:$B$400,MONTH('تحليل 2008-2009'!$B21),'2009-2008'!$A$8:$A$400,YEAR('تحليل 2008-2009'!$B21)),1)</f>
        <v>4632.7</v>
      </c>
      <c r="M21" s="47">
        <f>ROUND(SUMIFS('2009-2008'!$H$8:$H$400,'2009-2008'!$F$8:$F$400,M$5,'2009-2008'!$J$8:$J$400,"مؤيد",'2009-2008'!$B$8:$B$400,MONTH('تحليل 2008-2009'!$B21),'2009-2008'!$A$8:$A$400,YEAR('تحليل 2008-2009'!$B21)),1)</f>
        <v>0</v>
      </c>
      <c r="N21" s="48">
        <f t="shared" si="0"/>
        <v>173784.7</v>
      </c>
    </row>
    <row r="22" spans="2:14" ht="15.75" thickBot="1">
      <c r="B22" s="45">
        <v>39873</v>
      </c>
      <c r="C22" s="47">
        <f>ROUND(SUMIFS('2009-2008'!$H$8:$H$400,'2009-2008'!$F$8:$F$400,C$5,'2009-2008'!$J$8:$J$400,"مؤيد",'2009-2008'!$B$8:$B$400,MONTH('تحليل 2008-2009'!$B22),'2009-2008'!$A$8:$A$400,YEAR('تحليل 2008-2009'!$B22)),1)</f>
        <v>0</v>
      </c>
      <c r="D22" s="47">
        <f>ROUND(SUMIFS('2009-2008'!$H$8:$H$400,'2009-2008'!$F$8:$F$400,D$5,'2009-2008'!$J$8:$J$400,"مؤيد",'2009-2008'!$B$8:$B$400,MONTH('تحليل 2008-2009'!$B22),'2009-2008'!$A$8:$A$400,YEAR('تحليل 2008-2009'!$B22)),1)</f>
        <v>0</v>
      </c>
      <c r="E22" s="47">
        <f>ROUND(SUMIFS('2009-2008'!$H$8:$H$400,'2009-2008'!$F$8:$F$400,E$5,'2009-2008'!$J$8:$J$400,"مؤيد",'2009-2008'!$B$8:$B$400,MONTH('تحليل 2008-2009'!$B22),'2009-2008'!$A$8:$A$400,YEAR('تحليل 2008-2009'!$B22)),1)</f>
        <v>0</v>
      </c>
      <c r="F22" s="47">
        <f>ROUND(SUMIFS('2009-2008'!$H$8:$H$400,'2009-2008'!$F$8:$F$400,F$5,'2009-2008'!$J$8:$J$400,"مؤيد",'2009-2008'!$B$8:$B$400,MONTH('تحليل 2008-2009'!$B22),'2009-2008'!$A$8:$A$400,YEAR('تحليل 2008-2009'!$B22)),1)</f>
        <v>18000</v>
      </c>
      <c r="G22" s="47">
        <f>ROUND(SUMIFS('2009-2008'!$H$8:$H$400,'2009-2008'!$F$8:$F$400,G$5,'2009-2008'!$J$8:$J$400,"مؤيد",'2009-2008'!$B$8:$B$400,MONTH('تحليل 2008-2009'!$B22),'2009-2008'!$A$8:$A$400,YEAR('تحليل 2008-2009'!$B22)),1)</f>
        <v>1130</v>
      </c>
      <c r="H22" s="47">
        <f>ROUND(SUMIFS('2009-2008'!$H$8:$H$400,'2009-2008'!$F$8:$F$400,H$5,'2009-2008'!$J$8:$J$400,"مؤيد",'2009-2008'!$B$8:$B$400,MONTH('تحليل 2008-2009'!$B22),'2009-2008'!$A$8:$A$400,YEAR('تحليل 2008-2009'!$B22)),1)</f>
        <v>0</v>
      </c>
      <c r="I22" s="47">
        <f>ROUND(SUMIFS('2009-2008'!$H$8:$H$400,'2009-2008'!$F$8:$F$400,I$5,'2009-2008'!$J$8:$J$400,"مؤيد",'2009-2008'!$B$8:$B$400,MONTH('تحليل 2008-2009'!$B22),'2009-2008'!$A$8:$A$400,YEAR('تحليل 2008-2009'!$B22)),1)</f>
        <v>6920</v>
      </c>
      <c r="J22" s="47">
        <f>ROUND(SUMIFS('2009-2008'!$H$8:$H$400,'2009-2008'!$F$8:$F$400,J$5,'2009-2008'!$J$8:$J$400,"مؤيد",'2009-2008'!$B$8:$B$400,MONTH('تحليل 2008-2009'!$B22),'2009-2008'!$A$8:$A$400,YEAR('تحليل 2008-2009'!$B22)),1)</f>
        <v>5720</v>
      </c>
      <c r="K22" s="47">
        <f>ROUND(SUMIFS('2009-2008'!$H$8:$H$400,'2009-2008'!$F$8:$F$400,K$5,'2009-2008'!$J$8:$J$400,"مؤيد",'2009-2008'!$B$8:$B$400,MONTH('تحليل 2008-2009'!$B22),'2009-2008'!$A$8:$A$400,YEAR('تحليل 2008-2009'!$B22)),1)</f>
        <v>0</v>
      </c>
      <c r="L22" s="47">
        <f>ROUND(SUMIFS('2009-2008'!$H$8:$H$400,'2009-2008'!$F$8:$F$400,L$5,'2009-2008'!$J$8:$J$400,"مؤيد",'2009-2008'!$B$8:$B$400,MONTH('تحليل 2008-2009'!$B22),'2009-2008'!$A$8:$A$400,YEAR('تحليل 2008-2009'!$B22)),1)</f>
        <v>1257.3</v>
      </c>
      <c r="M22" s="47">
        <f>ROUND(SUMIFS('2009-2008'!$H$8:$H$400,'2009-2008'!$F$8:$F$400,M$5,'2009-2008'!$J$8:$J$400,"مؤيد",'2009-2008'!$B$8:$B$400,MONTH('تحليل 2008-2009'!$B22),'2009-2008'!$A$8:$A$400,YEAR('تحليل 2008-2009'!$B22)),1)</f>
        <v>0</v>
      </c>
      <c r="N22" s="48">
        <f t="shared" si="0"/>
        <v>33027.300000000003</v>
      </c>
    </row>
    <row r="23" spans="2:14" ht="15.75" thickBot="1">
      <c r="B23" s="45">
        <v>39904</v>
      </c>
      <c r="C23" s="47">
        <f>ROUND(SUMIFS('2009-2008'!$H$8:$H$400,'2009-2008'!$F$8:$F$400,C$5,'2009-2008'!$J$8:$J$400,"مؤيد",'2009-2008'!$B$8:$B$400,MONTH('تحليل 2008-2009'!$B23),'2009-2008'!$A$8:$A$400,YEAR('تحليل 2008-2009'!$B23)),1)</f>
        <v>0</v>
      </c>
      <c r="D23" s="47">
        <f>ROUND(SUMIFS('2009-2008'!$H$8:$H$400,'2009-2008'!$F$8:$F$400,D$5,'2009-2008'!$J$8:$J$400,"مؤيد",'2009-2008'!$B$8:$B$400,MONTH('تحليل 2008-2009'!$B23),'2009-2008'!$A$8:$A$400,YEAR('تحليل 2008-2009'!$B23)),1)</f>
        <v>0</v>
      </c>
      <c r="E23" s="47">
        <f>ROUND(SUMIFS('2009-2008'!$H$8:$H$400,'2009-2008'!$F$8:$F$400,E$5,'2009-2008'!$J$8:$J$400,"مؤيد",'2009-2008'!$B$8:$B$400,MONTH('تحليل 2008-2009'!$B23),'2009-2008'!$A$8:$A$400,YEAR('تحليل 2008-2009'!$B23)),1)</f>
        <v>0</v>
      </c>
      <c r="F23" s="47">
        <f>ROUND(SUMIFS('2009-2008'!$H$8:$H$400,'2009-2008'!$F$8:$F$400,F$5,'2009-2008'!$J$8:$J$400,"مؤيد",'2009-2008'!$B$8:$B$400,MONTH('تحليل 2008-2009'!$B23),'2009-2008'!$A$8:$A$400,YEAR('تحليل 2008-2009'!$B23)),1)</f>
        <v>4620</v>
      </c>
      <c r="G23" s="47">
        <f>ROUND(SUMIFS('2009-2008'!$H$8:$H$400,'2009-2008'!$F$8:$F$400,G$5,'2009-2008'!$J$8:$J$400,"مؤيد",'2009-2008'!$B$8:$B$400,MONTH('تحليل 2008-2009'!$B23),'2009-2008'!$A$8:$A$400,YEAR('تحليل 2008-2009'!$B23)),1)</f>
        <v>0</v>
      </c>
      <c r="H23" s="47">
        <f>ROUND(SUMIFS('2009-2008'!$H$8:$H$400,'2009-2008'!$F$8:$F$400,H$5,'2009-2008'!$J$8:$J$400,"مؤيد",'2009-2008'!$B$8:$B$400,MONTH('تحليل 2008-2009'!$B23),'2009-2008'!$A$8:$A$400,YEAR('تحليل 2008-2009'!$B23)),1)</f>
        <v>0</v>
      </c>
      <c r="I23" s="47">
        <f>ROUND(SUMIFS('2009-2008'!$H$8:$H$400,'2009-2008'!$F$8:$F$400,I$5,'2009-2008'!$J$8:$J$400,"مؤيد",'2009-2008'!$B$8:$B$400,MONTH('تحليل 2008-2009'!$B23),'2009-2008'!$A$8:$A$400,YEAR('تحليل 2008-2009'!$B23)),1)</f>
        <v>9834</v>
      </c>
      <c r="J23" s="47">
        <f>ROUND(SUMIFS('2009-2008'!$H$8:$H$400,'2009-2008'!$F$8:$F$400,J$5,'2009-2008'!$J$8:$J$400,"مؤيد",'2009-2008'!$B$8:$B$400,MONTH('تحليل 2008-2009'!$B23),'2009-2008'!$A$8:$A$400,YEAR('تحليل 2008-2009'!$B23)),1)</f>
        <v>48433</v>
      </c>
      <c r="K23" s="47">
        <f>ROUND(SUMIFS('2009-2008'!$H$8:$H$400,'2009-2008'!$F$8:$F$400,K$5,'2009-2008'!$J$8:$J$400,"مؤيد",'2009-2008'!$B$8:$B$400,MONTH('تحليل 2008-2009'!$B23),'2009-2008'!$A$8:$A$400,YEAR('تحليل 2008-2009'!$B23)),1)</f>
        <v>2440</v>
      </c>
      <c r="L23" s="47">
        <f>ROUND(SUMIFS('2009-2008'!$H$8:$H$400,'2009-2008'!$F$8:$F$400,L$5,'2009-2008'!$J$8:$J$400,"مؤيد",'2009-2008'!$B$8:$B$400,MONTH('تحليل 2008-2009'!$B23),'2009-2008'!$A$8:$A$400,YEAR('تحليل 2008-2009'!$B23)),1)</f>
        <v>0</v>
      </c>
      <c r="M23" s="47">
        <f>ROUND(SUMIFS('2009-2008'!$H$8:$H$400,'2009-2008'!$F$8:$F$400,M$5,'2009-2008'!$J$8:$J$400,"مؤيد",'2009-2008'!$B$8:$B$400,MONTH('تحليل 2008-2009'!$B23),'2009-2008'!$A$8:$A$400,YEAR('تحليل 2008-2009'!$B23)),1)</f>
        <v>871.8</v>
      </c>
      <c r="N23" s="48">
        <f t="shared" si="0"/>
        <v>66198.8</v>
      </c>
    </row>
    <row r="24" spans="2:14" ht="15.75" thickBot="1">
      <c r="B24" s="45">
        <v>39934</v>
      </c>
      <c r="C24" s="47">
        <f>ROUND(SUMIFS('2009-2008'!$H$8:$H$400,'2009-2008'!$F$8:$F$400,C$5,'2009-2008'!$J$8:$J$400,"مؤيد",'2009-2008'!$B$8:$B$400,MONTH('تحليل 2008-2009'!$B24),'2009-2008'!$A$8:$A$400,YEAR('تحليل 2008-2009'!$B24)),1)</f>
        <v>0</v>
      </c>
      <c r="D24" s="47">
        <f>ROUND(SUMIFS('2009-2008'!$H$8:$H$400,'2009-2008'!$F$8:$F$400,D$5,'2009-2008'!$J$8:$J$400,"مؤيد",'2009-2008'!$B$8:$B$400,MONTH('تحليل 2008-2009'!$B24),'2009-2008'!$A$8:$A$400,YEAR('تحليل 2008-2009'!$B24)),1)</f>
        <v>0</v>
      </c>
      <c r="E24" s="47">
        <f>ROUND(SUMIFS('2009-2008'!$H$8:$H$400,'2009-2008'!$F$8:$F$400,E$5,'2009-2008'!$J$8:$J$400,"مؤيد",'2009-2008'!$B$8:$B$400,MONTH('تحليل 2008-2009'!$B24),'2009-2008'!$A$8:$A$400,YEAR('تحليل 2008-2009'!$B24)),1)</f>
        <v>0</v>
      </c>
      <c r="F24" s="47">
        <f>ROUND(SUMIFS('2009-2008'!$H$8:$H$400,'2009-2008'!$F$8:$F$400,F$5,'2009-2008'!$J$8:$J$400,"مؤيد",'2009-2008'!$B$8:$B$400,MONTH('تحليل 2008-2009'!$B24),'2009-2008'!$A$8:$A$400,YEAR('تحليل 2008-2009'!$B24)),1)</f>
        <v>14850</v>
      </c>
      <c r="G24" s="47">
        <f>ROUND(SUMIFS('2009-2008'!$H$8:$H$400,'2009-2008'!$F$8:$F$400,G$5,'2009-2008'!$J$8:$J$400,"مؤيد",'2009-2008'!$B$8:$B$400,MONTH('تحليل 2008-2009'!$B24),'2009-2008'!$A$8:$A$400,YEAR('تحليل 2008-2009'!$B24)),1)</f>
        <v>250</v>
      </c>
      <c r="H24" s="47">
        <f>ROUND(SUMIFS('2009-2008'!$H$8:$H$400,'2009-2008'!$F$8:$F$400,H$5,'2009-2008'!$J$8:$J$400,"مؤيد",'2009-2008'!$B$8:$B$400,MONTH('تحليل 2008-2009'!$B24),'2009-2008'!$A$8:$A$400,YEAR('تحليل 2008-2009'!$B24)),1)</f>
        <v>0</v>
      </c>
      <c r="I24" s="47">
        <f>ROUND(SUMIFS('2009-2008'!$H$8:$H$400,'2009-2008'!$F$8:$F$400,I$5,'2009-2008'!$J$8:$J$400,"مؤيد",'2009-2008'!$B$8:$B$400,MONTH('تحليل 2008-2009'!$B24),'2009-2008'!$A$8:$A$400,YEAR('تحليل 2008-2009'!$B24)),1)</f>
        <v>21395</v>
      </c>
      <c r="J24" s="47">
        <f>ROUND(SUMIFS('2009-2008'!$H$8:$H$400,'2009-2008'!$F$8:$F$400,J$5,'2009-2008'!$J$8:$J$400,"مؤيد",'2009-2008'!$B$8:$B$400,MONTH('تحليل 2008-2009'!$B24),'2009-2008'!$A$8:$A$400,YEAR('تحليل 2008-2009'!$B24)),1)</f>
        <v>13860</v>
      </c>
      <c r="K24" s="47">
        <f>ROUND(SUMIFS('2009-2008'!$H$8:$H$400,'2009-2008'!$F$8:$F$400,K$5,'2009-2008'!$J$8:$J$400,"مؤيد",'2009-2008'!$B$8:$B$400,MONTH('تحليل 2008-2009'!$B24),'2009-2008'!$A$8:$A$400,YEAR('تحليل 2008-2009'!$B24)),1)</f>
        <v>0</v>
      </c>
      <c r="L24" s="47">
        <f>ROUND(SUMIFS('2009-2008'!$H$8:$H$400,'2009-2008'!$F$8:$F$400,L$5,'2009-2008'!$J$8:$J$400,"مؤيد",'2009-2008'!$B$8:$B$400,MONTH('تحليل 2008-2009'!$B24),'2009-2008'!$A$8:$A$400,YEAR('تحليل 2008-2009'!$B24)),1)</f>
        <v>2167</v>
      </c>
      <c r="M24" s="47">
        <f>ROUND(SUMIFS('2009-2008'!$H$8:$H$400,'2009-2008'!$F$8:$F$400,M$5,'2009-2008'!$J$8:$J$400,"مؤيد",'2009-2008'!$B$8:$B$400,MONTH('تحليل 2008-2009'!$B24),'2009-2008'!$A$8:$A$400,YEAR('تحليل 2008-2009'!$B24)),1)</f>
        <v>0</v>
      </c>
      <c r="N24" s="48">
        <f t="shared" si="0"/>
        <v>52522</v>
      </c>
    </row>
    <row r="25" spans="2:14" ht="15.75" thickBot="1">
      <c r="B25" s="45">
        <v>39965</v>
      </c>
      <c r="C25" s="47">
        <f>ROUND(SUMIFS('2009-2008'!$H$8:$H$400,'2009-2008'!$F$8:$F$400,C$5,'2009-2008'!$J$8:$J$400,"مؤيد",'2009-2008'!$B$8:$B$400,MONTH('تحليل 2008-2009'!$B25),'2009-2008'!$A$8:$A$400,YEAR('تحليل 2008-2009'!$B25)),1)</f>
        <v>0</v>
      </c>
      <c r="D25" s="47">
        <f>ROUND(SUMIFS('2009-2008'!$H$8:$H$400,'2009-2008'!$F$8:$F$400,D$5,'2009-2008'!$J$8:$J$400,"مؤيد",'2009-2008'!$B$8:$B$400,MONTH('تحليل 2008-2009'!$B25),'2009-2008'!$A$8:$A$400,YEAR('تحليل 2008-2009'!$B25)),1)</f>
        <v>0</v>
      </c>
      <c r="E25" s="47">
        <f>ROUND(SUMIFS('2009-2008'!$H$8:$H$400,'2009-2008'!$F$8:$F$400,E$5,'2009-2008'!$J$8:$J$400,"مؤيد",'2009-2008'!$B$8:$B$400,MONTH('تحليل 2008-2009'!$B25),'2009-2008'!$A$8:$A$400,YEAR('تحليل 2008-2009'!$B25)),1)</f>
        <v>22000</v>
      </c>
      <c r="F25" s="47">
        <f>ROUND(SUMIFS('2009-2008'!$H$8:$H$400,'2009-2008'!$F$8:$F$400,F$5,'2009-2008'!$J$8:$J$400,"مؤيد",'2009-2008'!$B$8:$B$400,MONTH('تحليل 2008-2009'!$B25),'2009-2008'!$A$8:$A$400,YEAR('تحليل 2008-2009'!$B25)),1)</f>
        <v>262728.5</v>
      </c>
      <c r="G25" s="47">
        <f>ROUND(SUMIFS('2009-2008'!$H$8:$H$400,'2009-2008'!$F$8:$F$400,G$5,'2009-2008'!$J$8:$J$400,"مؤيد",'2009-2008'!$B$8:$B$400,MONTH('تحليل 2008-2009'!$B25),'2009-2008'!$A$8:$A$400,YEAR('تحليل 2008-2009'!$B25)),1)</f>
        <v>0</v>
      </c>
      <c r="H25" s="47">
        <f>ROUND(SUMIFS('2009-2008'!$H$8:$H$400,'2009-2008'!$F$8:$F$400,H$5,'2009-2008'!$J$8:$J$400,"مؤيد",'2009-2008'!$B$8:$B$400,MONTH('تحليل 2008-2009'!$B25),'2009-2008'!$A$8:$A$400,YEAR('تحليل 2008-2009'!$B25)),1)</f>
        <v>0</v>
      </c>
      <c r="I25" s="47">
        <f>ROUND(SUMIFS('2009-2008'!$H$8:$H$400,'2009-2008'!$F$8:$F$400,I$5,'2009-2008'!$J$8:$J$400,"مؤيد",'2009-2008'!$B$8:$B$400,MONTH('تحليل 2008-2009'!$B25),'2009-2008'!$A$8:$A$400,YEAR('تحليل 2008-2009'!$B25)),1)</f>
        <v>1172.5999999999999</v>
      </c>
      <c r="J25" s="47">
        <f>ROUND(SUMIFS('2009-2008'!$H$8:$H$400,'2009-2008'!$F$8:$F$400,J$5,'2009-2008'!$J$8:$J$400,"مؤيد",'2009-2008'!$B$8:$B$400,MONTH('تحليل 2008-2009'!$B25),'2009-2008'!$A$8:$A$400,YEAR('تحليل 2008-2009'!$B25)),1)</f>
        <v>40112</v>
      </c>
      <c r="K25" s="47">
        <f>ROUND(SUMIFS('2009-2008'!$H$8:$H$400,'2009-2008'!$F$8:$F$400,K$5,'2009-2008'!$J$8:$J$400,"مؤيد",'2009-2008'!$B$8:$B$400,MONTH('تحليل 2008-2009'!$B25),'2009-2008'!$A$8:$A$400,YEAR('تحليل 2008-2009'!$B25)),1)</f>
        <v>0</v>
      </c>
      <c r="L25" s="47">
        <f>ROUND(SUMIFS('2009-2008'!$H$8:$H$400,'2009-2008'!$F$8:$F$400,L$5,'2009-2008'!$J$8:$J$400,"مؤيد",'2009-2008'!$B$8:$B$400,MONTH('تحليل 2008-2009'!$B25),'2009-2008'!$A$8:$A$400,YEAR('تحليل 2008-2009'!$B25)),1)</f>
        <v>0</v>
      </c>
      <c r="M25" s="47">
        <f>ROUND(SUMIFS('2009-2008'!$H$8:$H$400,'2009-2008'!$F$8:$F$400,M$5,'2009-2008'!$J$8:$J$400,"مؤيد",'2009-2008'!$B$8:$B$400,MONTH('تحليل 2008-2009'!$B25),'2009-2008'!$A$8:$A$400,YEAR('تحليل 2008-2009'!$B25)),1)</f>
        <v>0</v>
      </c>
      <c r="N25" s="48">
        <f t="shared" si="0"/>
        <v>326013.09999999998</v>
      </c>
    </row>
    <row r="26" spans="2:14" ht="15.75" thickBot="1">
      <c r="B26" s="45">
        <v>39995</v>
      </c>
      <c r="C26" s="47">
        <f>ROUND(SUMIFS('2009-2008'!$H$8:$H$400,'2009-2008'!$F$8:$F$400,C$5,'2009-2008'!$J$8:$J$400,"مؤيد",'2009-2008'!$B$8:$B$400,MONTH('تحليل 2008-2009'!$B26),'2009-2008'!$A$8:$A$400,YEAR('تحليل 2008-2009'!$B26)),1)</f>
        <v>0</v>
      </c>
      <c r="D26" s="47">
        <f>ROUND(SUMIFS('2009-2008'!$H$8:$H$400,'2009-2008'!$F$8:$F$400,D$5,'2009-2008'!$J$8:$J$400,"مؤيد",'2009-2008'!$B$8:$B$400,MONTH('تحليل 2008-2009'!$B26),'2009-2008'!$A$8:$A$400,YEAR('تحليل 2008-2009'!$B26)),1)</f>
        <v>0</v>
      </c>
      <c r="E26" s="47">
        <f>ROUND(SUMIFS('2009-2008'!$H$8:$H$400,'2009-2008'!$F$8:$F$400,E$5,'2009-2008'!$J$8:$J$400,"مؤيد",'2009-2008'!$B$8:$B$400,MONTH('تحليل 2008-2009'!$B26),'2009-2008'!$A$8:$A$400,YEAR('تحليل 2008-2009'!$B26)),1)</f>
        <v>0</v>
      </c>
      <c r="F26" s="47">
        <f>ROUND(SUMIFS('2009-2008'!$H$8:$H$400,'2009-2008'!$F$8:$F$400,F$5,'2009-2008'!$J$8:$J$400,"مؤيد",'2009-2008'!$B$8:$B$400,MONTH('تحليل 2008-2009'!$B26),'2009-2008'!$A$8:$A$400,YEAR('تحليل 2008-2009'!$B26)),1)</f>
        <v>111595</v>
      </c>
      <c r="G26" s="47">
        <f>ROUND(SUMIFS('2009-2008'!$H$8:$H$400,'2009-2008'!$F$8:$F$400,G$5,'2009-2008'!$J$8:$J$400,"مؤيد",'2009-2008'!$B$8:$B$400,MONTH('تحليل 2008-2009'!$B26),'2009-2008'!$A$8:$A$400,YEAR('تحليل 2008-2009'!$B26)),1)</f>
        <v>0</v>
      </c>
      <c r="H26" s="47">
        <f>ROUND(SUMIFS('2009-2008'!$H$8:$H$400,'2009-2008'!$F$8:$F$400,H$5,'2009-2008'!$J$8:$J$400,"مؤيد",'2009-2008'!$B$8:$B$400,MONTH('تحليل 2008-2009'!$B26),'2009-2008'!$A$8:$A$400,YEAR('تحليل 2008-2009'!$B26)),1)</f>
        <v>0</v>
      </c>
      <c r="I26" s="47">
        <f>ROUND(SUMIFS('2009-2008'!$H$8:$H$400,'2009-2008'!$F$8:$F$400,I$5,'2009-2008'!$J$8:$J$400,"مؤيد",'2009-2008'!$B$8:$B$400,MONTH('تحليل 2008-2009'!$B26),'2009-2008'!$A$8:$A$400,YEAR('تحليل 2008-2009'!$B26)),1)</f>
        <v>14248</v>
      </c>
      <c r="J26" s="47">
        <f>ROUND(SUMIFS('2009-2008'!$H$8:$H$400,'2009-2008'!$F$8:$F$400,J$5,'2009-2008'!$J$8:$J$400,"مؤيد",'2009-2008'!$B$8:$B$400,MONTH('تحليل 2008-2009'!$B26),'2009-2008'!$A$8:$A$400,YEAR('تحليل 2008-2009'!$B26)),1)</f>
        <v>13387</v>
      </c>
      <c r="K26" s="47">
        <f>ROUND(SUMIFS('2009-2008'!$H$8:$H$400,'2009-2008'!$F$8:$F$400,K$5,'2009-2008'!$J$8:$J$400,"مؤيد",'2009-2008'!$B$8:$B$400,MONTH('تحليل 2008-2009'!$B26),'2009-2008'!$A$8:$A$400,YEAR('تحليل 2008-2009'!$B26)),1)</f>
        <v>0</v>
      </c>
      <c r="L26" s="47">
        <f>ROUND(SUMIFS('2009-2008'!$H$8:$H$400,'2009-2008'!$F$8:$F$400,L$5,'2009-2008'!$J$8:$J$400,"مؤيد",'2009-2008'!$B$8:$B$400,MONTH('تحليل 2008-2009'!$B26),'2009-2008'!$A$8:$A$400,YEAR('تحليل 2008-2009'!$B26)),1)</f>
        <v>0</v>
      </c>
      <c r="M26" s="47">
        <f>ROUND(SUMIFS('2009-2008'!$H$8:$H$400,'2009-2008'!$F$8:$F$400,M$5,'2009-2008'!$J$8:$J$400,"مؤيد",'2009-2008'!$B$8:$B$400,MONTH('تحليل 2008-2009'!$B26),'2009-2008'!$A$8:$A$400,YEAR('تحليل 2008-2009'!$B26)),1)</f>
        <v>0</v>
      </c>
      <c r="N26" s="48">
        <f t="shared" si="0"/>
        <v>139230</v>
      </c>
    </row>
    <row r="27" spans="2:14" ht="15.75" thickBot="1">
      <c r="B27" s="45">
        <v>40026</v>
      </c>
      <c r="C27" s="47">
        <f>ROUND(SUMIFS('2009-2008'!$H$8:$H$400,'2009-2008'!$F$8:$F$400,C$5,'2009-2008'!$J$8:$J$400,"مؤيد",'2009-2008'!$B$8:$B$400,MONTH('تحليل 2008-2009'!$B27),'2009-2008'!$A$8:$A$400,YEAR('تحليل 2008-2009'!$B27)),1)</f>
        <v>0</v>
      </c>
      <c r="D27" s="47">
        <f>ROUND(SUMIFS('2009-2008'!$H$8:$H$400,'2009-2008'!$F$8:$F$400,D$5,'2009-2008'!$J$8:$J$400,"مؤيد",'2009-2008'!$B$8:$B$400,MONTH('تحليل 2008-2009'!$B27),'2009-2008'!$A$8:$A$400,YEAR('تحليل 2008-2009'!$B27)),1)</f>
        <v>0</v>
      </c>
      <c r="E27" s="47">
        <f>ROUND(SUMIFS('2009-2008'!$H$8:$H$400,'2009-2008'!$F$8:$F$400,E$5,'2009-2008'!$J$8:$J$400,"مؤيد",'2009-2008'!$B$8:$B$400,MONTH('تحليل 2008-2009'!$B27),'2009-2008'!$A$8:$A$400,YEAR('تحليل 2008-2009'!$B27)),1)</f>
        <v>0</v>
      </c>
      <c r="F27" s="47">
        <f>ROUND(SUMIFS('2009-2008'!$H$8:$H$400,'2009-2008'!$F$8:$F$400,F$5,'2009-2008'!$J$8:$J$400,"مؤيد",'2009-2008'!$B$8:$B$400,MONTH('تحليل 2008-2009'!$B27),'2009-2008'!$A$8:$A$400,YEAR('تحليل 2008-2009'!$B27)),1)</f>
        <v>0</v>
      </c>
      <c r="G27" s="47">
        <f>ROUND(SUMIFS('2009-2008'!$H$8:$H$400,'2009-2008'!$F$8:$F$400,G$5,'2009-2008'!$J$8:$J$400,"مؤيد",'2009-2008'!$B$8:$B$400,MONTH('تحليل 2008-2009'!$B27),'2009-2008'!$A$8:$A$400,YEAR('تحليل 2008-2009'!$B27)),1)</f>
        <v>0</v>
      </c>
      <c r="H27" s="47">
        <f>ROUND(SUMIFS('2009-2008'!$H$8:$H$400,'2009-2008'!$F$8:$F$400,H$5,'2009-2008'!$J$8:$J$400,"مؤيد",'2009-2008'!$B$8:$B$400,MONTH('تحليل 2008-2009'!$B27),'2009-2008'!$A$8:$A$400,YEAR('تحليل 2008-2009'!$B27)),1)</f>
        <v>0</v>
      </c>
      <c r="I27" s="47">
        <f>ROUND(SUMIFS('2009-2008'!$H$8:$H$400,'2009-2008'!$F$8:$F$400,I$5,'2009-2008'!$J$8:$J$400,"مؤيد",'2009-2008'!$B$8:$B$400,MONTH('تحليل 2008-2009'!$B27),'2009-2008'!$A$8:$A$400,YEAR('تحليل 2008-2009'!$B27)),1)</f>
        <v>4169.6000000000004</v>
      </c>
      <c r="J27" s="47">
        <f>ROUND(SUMIFS('2009-2008'!$H$8:$H$400,'2009-2008'!$F$8:$F$400,J$5,'2009-2008'!$J$8:$J$400,"مؤيد",'2009-2008'!$B$8:$B$400,MONTH('تحليل 2008-2009'!$B27),'2009-2008'!$A$8:$A$400,YEAR('تحليل 2008-2009'!$B27)),1)</f>
        <v>7584.5</v>
      </c>
      <c r="K27" s="47">
        <f>ROUND(SUMIFS('2009-2008'!$H$8:$H$400,'2009-2008'!$F$8:$F$400,K$5,'2009-2008'!$J$8:$J$400,"مؤيد",'2009-2008'!$B$8:$B$400,MONTH('تحليل 2008-2009'!$B27),'2009-2008'!$A$8:$A$400,YEAR('تحليل 2008-2009'!$B27)),1)</f>
        <v>0</v>
      </c>
      <c r="L27" s="47">
        <f>ROUND(SUMIFS('2009-2008'!$H$8:$H$400,'2009-2008'!$F$8:$F$400,L$5,'2009-2008'!$J$8:$J$400,"مؤيد",'2009-2008'!$B$8:$B$400,MONTH('تحليل 2008-2009'!$B27),'2009-2008'!$A$8:$A$400,YEAR('تحليل 2008-2009'!$B27)),1)</f>
        <v>3609.7</v>
      </c>
      <c r="M27" s="47">
        <f>ROUND(SUMIFS('2009-2008'!$H$8:$H$400,'2009-2008'!$F$8:$F$400,M$5,'2009-2008'!$J$8:$J$400,"مؤيد",'2009-2008'!$B$8:$B$400,MONTH('تحليل 2008-2009'!$B27),'2009-2008'!$A$8:$A$400,YEAR('تحليل 2008-2009'!$B27)),1)</f>
        <v>0</v>
      </c>
      <c r="N27" s="48">
        <f t="shared" si="0"/>
        <v>15363.8</v>
      </c>
    </row>
    <row r="28" spans="2:14" ht="15.75" thickBot="1">
      <c r="B28" s="45">
        <v>40057</v>
      </c>
      <c r="C28" s="47">
        <f>ROUND(SUMIFS('2009-2008'!$H$8:$H$400,'2009-2008'!$F$8:$F$400,C$5,'2009-2008'!$J$8:$J$400,"مؤيد",'2009-2008'!$B$8:$B$400,MONTH('تحليل 2008-2009'!$B28),'2009-2008'!$A$8:$A$400,YEAR('تحليل 2008-2009'!$B28)),1)</f>
        <v>0</v>
      </c>
      <c r="D28" s="47">
        <f>ROUND(SUMIFS('2009-2008'!$H$8:$H$400,'2009-2008'!$F$8:$F$400,D$5,'2009-2008'!$J$8:$J$400,"مؤيد",'2009-2008'!$B$8:$B$400,MONTH('تحليل 2008-2009'!$B28),'2009-2008'!$A$8:$A$400,YEAR('تحليل 2008-2009'!$B28)),1)</f>
        <v>0</v>
      </c>
      <c r="E28" s="47">
        <f>ROUND(SUMIFS('2009-2008'!$H$8:$H$400,'2009-2008'!$F$8:$F$400,E$5,'2009-2008'!$J$8:$J$400,"مؤيد",'2009-2008'!$B$8:$B$400,MONTH('تحليل 2008-2009'!$B28),'2009-2008'!$A$8:$A$400,YEAR('تحليل 2008-2009'!$B28)),1)</f>
        <v>0</v>
      </c>
      <c r="F28" s="47">
        <f>ROUND(SUMIFS('2009-2008'!$H$8:$H$400,'2009-2008'!$F$8:$F$400,F$5,'2009-2008'!$J$8:$J$400,"مؤيد",'2009-2008'!$B$8:$B$400,MONTH('تحليل 2008-2009'!$B28),'2009-2008'!$A$8:$A$400,YEAR('تحليل 2008-2009'!$B28)),1)</f>
        <v>0</v>
      </c>
      <c r="G28" s="47">
        <f>ROUND(SUMIFS('2009-2008'!$H$8:$H$400,'2009-2008'!$F$8:$F$400,G$5,'2009-2008'!$J$8:$J$400,"مؤيد",'2009-2008'!$B$8:$B$400,MONTH('تحليل 2008-2009'!$B28),'2009-2008'!$A$8:$A$400,YEAR('تحليل 2008-2009'!$B28)),1)</f>
        <v>0</v>
      </c>
      <c r="H28" s="47">
        <f>ROUND(SUMIFS('2009-2008'!$H$8:$H$400,'2009-2008'!$F$8:$F$400,H$5,'2009-2008'!$J$8:$J$400,"مؤيد",'2009-2008'!$B$8:$B$400,MONTH('تحليل 2008-2009'!$B28),'2009-2008'!$A$8:$A$400,YEAR('تحليل 2008-2009'!$B28)),1)</f>
        <v>0</v>
      </c>
      <c r="I28" s="47">
        <f>ROUND(SUMIFS('2009-2008'!$H$8:$H$400,'2009-2008'!$F$8:$F$400,I$5,'2009-2008'!$J$8:$J$400,"مؤيد",'2009-2008'!$B$8:$B$400,MONTH('تحليل 2008-2009'!$B28),'2009-2008'!$A$8:$A$400,YEAR('تحليل 2008-2009'!$B28)),1)</f>
        <v>0</v>
      </c>
      <c r="J28" s="47">
        <f>ROUND(SUMIFS('2009-2008'!$H$8:$H$400,'2009-2008'!$F$8:$F$400,J$5,'2009-2008'!$J$8:$J$400,"مؤيد",'2009-2008'!$B$8:$B$400,MONTH('تحليل 2008-2009'!$B28),'2009-2008'!$A$8:$A$400,YEAR('تحليل 2008-2009'!$B28)),1)</f>
        <v>0</v>
      </c>
      <c r="K28" s="47">
        <f>ROUND(SUMIFS('2009-2008'!$H$8:$H$400,'2009-2008'!$F$8:$F$400,K$5,'2009-2008'!$J$8:$J$400,"مؤيد",'2009-2008'!$B$8:$B$400,MONTH('تحليل 2008-2009'!$B28),'2009-2008'!$A$8:$A$400,YEAR('تحليل 2008-2009'!$B28)),1)</f>
        <v>0</v>
      </c>
      <c r="L28" s="47">
        <f>ROUND(SUMIFS('2009-2008'!$H$8:$H$400,'2009-2008'!$F$8:$F$400,L$5,'2009-2008'!$J$8:$J$400,"مؤيد",'2009-2008'!$B$8:$B$400,MONTH('تحليل 2008-2009'!$B28),'2009-2008'!$A$8:$A$400,YEAR('تحليل 2008-2009'!$B28)),1)</f>
        <v>0</v>
      </c>
      <c r="M28" s="47">
        <f>ROUND(SUMIFS('2009-2008'!$H$8:$H$400,'2009-2008'!$F$8:$F$400,M$5,'2009-2008'!$J$8:$J$400,"مؤيد",'2009-2008'!$B$8:$B$400,MONTH('تحليل 2008-2009'!$B28),'2009-2008'!$A$8:$A$400,YEAR('تحليل 2008-2009'!$B28)),1)</f>
        <v>0</v>
      </c>
      <c r="N28" s="48">
        <f t="shared" si="0"/>
        <v>0</v>
      </c>
    </row>
    <row r="29" spans="2:14" ht="15.75" thickBot="1">
      <c r="B29" s="45">
        <v>40087</v>
      </c>
      <c r="C29" s="47">
        <f>ROUND(SUMIFS('2009-2008'!$H$8:$H$400,'2009-2008'!$F$8:$F$400,C$5,'2009-2008'!$J$8:$J$400,"مؤيد",'2009-2008'!$B$8:$B$400,MONTH('تحليل 2008-2009'!$B29),'2009-2008'!$A$8:$A$400,YEAR('تحليل 2008-2009'!$B29)),1)</f>
        <v>0</v>
      </c>
      <c r="D29" s="47">
        <f>ROUND(SUMIFS('2009-2008'!$H$8:$H$400,'2009-2008'!$F$8:$F$400,D$5,'2009-2008'!$J$8:$J$400,"مؤيد",'2009-2008'!$B$8:$B$400,MONTH('تحليل 2008-2009'!$B29),'2009-2008'!$A$8:$A$400,YEAR('تحليل 2008-2009'!$B29)),1)</f>
        <v>0</v>
      </c>
      <c r="E29" s="47">
        <f>ROUND(SUMIFS('2009-2008'!$H$8:$H$400,'2009-2008'!$F$8:$F$400,E$5,'2009-2008'!$J$8:$J$400,"مؤيد",'2009-2008'!$B$8:$B$400,MONTH('تحليل 2008-2009'!$B29),'2009-2008'!$A$8:$A$400,YEAR('تحليل 2008-2009'!$B29)),1)</f>
        <v>0</v>
      </c>
      <c r="F29" s="47">
        <f>ROUND(SUMIFS('2009-2008'!$H$8:$H$400,'2009-2008'!$F$8:$F$400,F$5,'2009-2008'!$J$8:$J$400,"مؤيد",'2009-2008'!$B$8:$B$400,MONTH('تحليل 2008-2009'!$B29),'2009-2008'!$A$8:$A$400,YEAR('تحليل 2008-2009'!$B29)),1)</f>
        <v>0</v>
      </c>
      <c r="G29" s="47">
        <f>ROUND(SUMIFS('2009-2008'!$H$8:$H$400,'2009-2008'!$F$8:$F$400,G$5,'2009-2008'!$J$8:$J$400,"مؤيد",'2009-2008'!$B$8:$B$400,MONTH('تحليل 2008-2009'!$B29),'2009-2008'!$A$8:$A$400,YEAR('تحليل 2008-2009'!$B29)),1)</f>
        <v>0</v>
      </c>
      <c r="H29" s="47">
        <f>ROUND(SUMIFS('2009-2008'!$H$8:$H$400,'2009-2008'!$F$8:$F$400,H$5,'2009-2008'!$J$8:$J$400,"مؤيد",'2009-2008'!$B$8:$B$400,MONTH('تحليل 2008-2009'!$B29),'2009-2008'!$A$8:$A$400,YEAR('تحليل 2008-2009'!$B29)),1)</f>
        <v>0</v>
      </c>
      <c r="I29" s="47">
        <f>ROUND(SUMIFS('2009-2008'!$H$8:$H$400,'2009-2008'!$F$8:$F$400,I$5,'2009-2008'!$J$8:$J$400,"مؤيد",'2009-2008'!$B$8:$B$400,MONTH('تحليل 2008-2009'!$B29),'2009-2008'!$A$8:$A$400,YEAR('تحليل 2008-2009'!$B29)),1)</f>
        <v>0</v>
      </c>
      <c r="J29" s="47">
        <f>ROUND(SUMIFS('2009-2008'!$H$8:$H$400,'2009-2008'!$F$8:$F$400,J$5,'2009-2008'!$J$8:$J$400,"مؤيد",'2009-2008'!$B$8:$B$400,MONTH('تحليل 2008-2009'!$B29),'2009-2008'!$A$8:$A$400,YEAR('تحليل 2008-2009'!$B29)),1)</f>
        <v>0</v>
      </c>
      <c r="K29" s="47">
        <f>ROUND(SUMIFS('2009-2008'!$H$8:$H$400,'2009-2008'!$F$8:$F$400,K$5,'2009-2008'!$J$8:$J$400,"مؤيد",'2009-2008'!$B$8:$B$400,MONTH('تحليل 2008-2009'!$B29),'2009-2008'!$A$8:$A$400,YEAR('تحليل 2008-2009'!$B29)),1)</f>
        <v>0</v>
      </c>
      <c r="L29" s="47">
        <f>ROUND(SUMIFS('2009-2008'!$H$8:$H$400,'2009-2008'!$F$8:$F$400,L$5,'2009-2008'!$J$8:$J$400,"مؤيد",'2009-2008'!$B$8:$B$400,MONTH('تحليل 2008-2009'!$B29),'2009-2008'!$A$8:$A$400,YEAR('تحليل 2008-2009'!$B29)),1)</f>
        <v>0</v>
      </c>
      <c r="M29" s="47">
        <f>ROUND(SUMIFS('2009-2008'!$H$8:$H$400,'2009-2008'!$F$8:$F$400,M$5,'2009-2008'!$J$8:$J$400,"مؤيد",'2009-2008'!$B$8:$B$400,MONTH('تحليل 2008-2009'!$B29),'2009-2008'!$A$8:$A$400,YEAR('تحليل 2008-2009'!$B29)),1)</f>
        <v>0</v>
      </c>
      <c r="N29" s="48">
        <f t="shared" si="0"/>
        <v>0</v>
      </c>
    </row>
    <row r="30" spans="2:14" ht="15.75" thickBot="1">
      <c r="B30" s="45">
        <v>40118</v>
      </c>
      <c r="C30" s="47">
        <f>ROUND(SUMIFS('2009-2008'!$H$8:$H$400,'2009-2008'!$F$8:$F$400,C$5,'2009-2008'!$J$8:$J$400,"مؤيد",'2009-2008'!$B$8:$B$400,MONTH('تحليل 2008-2009'!$B30),'2009-2008'!$A$8:$A$400,YEAR('تحليل 2008-2009'!$B30)),1)</f>
        <v>0</v>
      </c>
      <c r="D30" s="47">
        <f>ROUND(SUMIFS('2009-2008'!$H$8:$H$400,'2009-2008'!$F$8:$F$400,D$5,'2009-2008'!$J$8:$J$400,"مؤيد",'2009-2008'!$B$8:$B$400,MONTH('تحليل 2008-2009'!$B30),'2009-2008'!$A$8:$A$400,YEAR('تحليل 2008-2009'!$B30)),1)</f>
        <v>0</v>
      </c>
      <c r="E30" s="47">
        <f>ROUND(SUMIFS('2009-2008'!$H$8:$H$400,'2009-2008'!$F$8:$F$400,E$5,'2009-2008'!$J$8:$J$400,"مؤيد",'2009-2008'!$B$8:$B$400,MONTH('تحليل 2008-2009'!$B30),'2009-2008'!$A$8:$A$400,YEAR('تحليل 2008-2009'!$B30)),1)</f>
        <v>0</v>
      </c>
      <c r="F30" s="47">
        <f>ROUND(SUMIFS('2009-2008'!$H$8:$H$400,'2009-2008'!$F$8:$F$400,F$5,'2009-2008'!$J$8:$J$400,"مؤيد",'2009-2008'!$B$8:$B$400,MONTH('تحليل 2008-2009'!$B30),'2009-2008'!$A$8:$A$400,YEAR('تحليل 2008-2009'!$B30)),1)</f>
        <v>0</v>
      </c>
      <c r="G30" s="47">
        <f>ROUND(SUMIFS('2009-2008'!$H$8:$H$400,'2009-2008'!$F$8:$F$400,G$5,'2009-2008'!$J$8:$J$400,"مؤيد",'2009-2008'!$B$8:$B$400,MONTH('تحليل 2008-2009'!$B30),'2009-2008'!$A$8:$A$400,YEAR('تحليل 2008-2009'!$B30)),1)</f>
        <v>0</v>
      </c>
      <c r="H30" s="47">
        <f>ROUND(SUMIFS('2009-2008'!$H$8:$H$400,'2009-2008'!$F$8:$F$400,H$5,'2009-2008'!$J$8:$J$400,"مؤيد",'2009-2008'!$B$8:$B$400,MONTH('تحليل 2008-2009'!$B30),'2009-2008'!$A$8:$A$400,YEAR('تحليل 2008-2009'!$B30)),1)</f>
        <v>0</v>
      </c>
      <c r="I30" s="47">
        <f>ROUND(SUMIFS('2009-2008'!$H$8:$H$400,'2009-2008'!$F$8:$F$400,I$5,'2009-2008'!$J$8:$J$400,"مؤيد",'2009-2008'!$B$8:$B$400,MONTH('تحليل 2008-2009'!$B30),'2009-2008'!$A$8:$A$400,YEAR('تحليل 2008-2009'!$B30)),1)</f>
        <v>0</v>
      </c>
      <c r="J30" s="47">
        <f>ROUND(SUMIFS('2009-2008'!$H$8:$H$400,'2009-2008'!$F$8:$F$400,J$5,'2009-2008'!$J$8:$J$400,"مؤيد",'2009-2008'!$B$8:$B$400,MONTH('تحليل 2008-2009'!$B30),'2009-2008'!$A$8:$A$400,YEAR('تحليل 2008-2009'!$B30)),1)</f>
        <v>0</v>
      </c>
      <c r="K30" s="47">
        <f>ROUND(SUMIFS('2009-2008'!$H$8:$H$400,'2009-2008'!$F$8:$F$400,K$5,'2009-2008'!$J$8:$J$400,"مؤيد",'2009-2008'!$B$8:$B$400,MONTH('تحليل 2008-2009'!$B30),'2009-2008'!$A$8:$A$400,YEAR('تحليل 2008-2009'!$B30)),1)</f>
        <v>0</v>
      </c>
      <c r="L30" s="47">
        <f>ROUND(SUMIFS('2009-2008'!$H$8:$H$400,'2009-2008'!$F$8:$F$400,L$5,'2009-2008'!$J$8:$J$400,"مؤيد",'2009-2008'!$B$8:$B$400,MONTH('تحليل 2008-2009'!$B30),'2009-2008'!$A$8:$A$400,YEAR('تحليل 2008-2009'!$B30)),1)</f>
        <v>0</v>
      </c>
      <c r="M30" s="47">
        <f>ROUND(SUMIFS('2009-2008'!$H$8:$H$400,'2009-2008'!$F$8:$F$400,M$5,'2009-2008'!$J$8:$J$400,"مؤيد",'2009-2008'!$B$8:$B$400,MONTH('تحليل 2008-2009'!$B30),'2009-2008'!$A$8:$A$400,YEAR('تحليل 2008-2009'!$B30)),1)</f>
        <v>0</v>
      </c>
      <c r="N30" s="48">
        <f t="shared" si="0"/>
        <v>0</v>
      </c>
    </row>
    <row r="31" spans="2:14" ht="15.75" thickBot="1">
      <c r="B31" s="45">
        <v>40148</v>
      </c>
      <c r="C31" s="47">
        <f>ROUND(SUMIFS('2009-2008'!$H$8:$H$400,'2009-2008'!$F$8:$F$400,C$5,'2009-2008'!$J$8:$J$400,"مؤيد",'2009-2008'!$B$8:$B$400,MONTH('تحليل 2008-2009'!$B31),'2009-2008'!$A$8:$A$400,YEAR('تحليل 2008-2009'!$B31)),1)</f>
        <v>0</v>
      </c>
      <c r="D31" s="47">
        <f>ROUND(SUMIFS('2009-2008'!$H$8:$H$400,'2009-2008'!$F$8:$F$400,D$5,'2009-2008'!$J$8:$J$400,"مؤيد",'2009-2008'!$B$8:$B$400,MONTH('تحليل 2008-2009'!$B31),'2009-2008'!$A$8:$A$400,YEAR('تحليل 2008-2009'!$B31)),1)</f>
        <v>0</v>
      </c>
      <c r="E31" s="47">
        <f>ROUND(SUMIFS('2009-2008'!$H$8:$H$400,'2009-2008'!$F$8:$F$400,E$5,'2009-2008'!$J$8:$J$400,"مؤيد",'2009-2008'!$B$8:$B$400,MONTH('تحليل 2008-2009'!$B31),'2009-2008'!$A$8:$A$400,YEAR('تحليل 2008-2009'!$B31)),1)</f>
        <v>0</v>
      </c>
      <c r="F31" s="47">
        <f>ROUND(SUMIFS('2009-2008'!$H$8:$H$400,'2009-2008'!$F$8:$F$400,F$5,'2009-2008'!$J$8:$J$400,"مؤيد",'2009-2008'!$B$8:$B$400,MONTH('تحليل 2008-2009'!$B31),'2009-2008'!$A$8:$A$400,YEAR('تحليل 2008-2009'!$B31)),1)</f>
        <v>0</v>
      </c>
      <c r="G31" s="47">
        <f>ROUND(SUMIFS('2009-2008'!$H$8:$H$400,'2009-2008'!$F$8:$F$400,G$5,'2009-2008'!$J$8:$J$400,"مؤيد",'2009-2008'!$B$8:$B$400,MONTH('تحليل 2008-2009'!$B31),'2009-2008'!$A$8:$A$400,YEAR('تحليل 2008-2009'!$B31)),1)</f>
        <v>0</v>
      </c>
      <c r="H31" s="47">
        <f>ROUND(SUMIFS('2009-2008'!$H$8:$H$400,'2009-2008'!$F$8:$F$400,H$5,'2009-2008'!$J$8:$J$400,"مؤيد",'2009-2008'!$B$8:$B$400,MONTH('تحليل 2008-2009'!$B31),'2009-2008'!$A$8:$A$400,YEAR('تحليل 2008-2009'!$B31)),1)</f>
        <v>0</v>
      </c>
      <c r="I31" s="47">
        <f>ROUND(SUMIFS('2009-2008'!$H$8:$H$400,'2009-2008'!$F$8:$F$400,I$5,'2009-2008'!$J$8:$J$400,"مؤيد",'2009-2008'!$B$8:$B$400,MONTH('تحليل 2008-2009'!$B31),'2009-2008'!$A$8:$A$400,YEAR('تحليل 2008-2009'!$B31)),1)</f>
        <v>3344</v>
      </c>
      <c r="J31" s="47">
        <f>ROUND(SUMIFS('2009-2008'!$H$8:$H$400,'2009-2008'!$F$8:$F$400,J$5,'2009-2008'!$J$8:$J$400,"مؤيد",'2009-2008'!$B$8:$B$400,MONTH('تحليل 2008-2009'!$B31),'2009-2008'!$A$8:$A$400,YEAR('تحليل 2008-2009'!$B31)),1)</f>
        <v>0</v>
      </c>
      <c r="K31" s="47">
        <f>ROUND(SUMIFS('2009-2008'!$H$8:$H$400,'2009-2008'!$F$8:$F$400,K$5,'2009-2008'!$J$8:$J$400,"مؤيد",'2009-2008'!$B$8:$B$400,MONTH('تحليل 2008-2009'!$B31),'2009-2008'!$A$8:$A$400,YEAR('تحليل 2008-2009'!$B31)),1)</f>
        <v>0</v>
      </c>
      <c r="L31" s="47">
        <f>ROUND(SUMIFS('2009-2008'!$H$8:$H$400,'2009-2008'!$F$8:$F$400,L$5,'2009-2008'!$J$8:$J$400,"مؤيد",'2009-2008'!$B$8:$B$400,MONTH('تحليل 2008-2009'!$B31),'2009-2008'!$A$8:$A$400,YEAR('تحليل 2008-2009'!$B31)),1)</f>
        <v>0</v>
      </c>
      <c r="M31" s="47">
        <f>ROUND(SUMIFS('2009-2008'!$H$8:$H$400,'2009-2008'!$F$8:$F$400,M$5,'2009-2008'!$J$8:$J$400,"مؤيد",'2009-2008'!$B$8:$B$400,MONTH('تحليل 2008-2009'!$B31),'2009-2008'!$A$8:$A$400,YEAR('تحليل 2008-2009'!$B31)),1)</f>
        <v>0</v>
      </c>
      <c r="N31" s="48">
        <f t="shared" si="0"/>
        <v>3344</v>
      </c>
    </row>
    <row r="32" spans="2:14" ht="15.75" thickBot="1">
      <c r="B32" s="54" t="s">
        <v>290</v>
      </c>
      <c r="C32" s="37">
        <f>SUM(C6:C31)</f>
        <v>40660</v>
      </c>
      <c r="D32" s="38">
        <f t="shared" ref="D32:M32" si="1">SUM(D6:D31)</f>
        <v>94072</v>
      </c>
      <c r="E32" s="38">
        <f t="shared" si="1"/>
        <v>22000</v>
      </c>
      <c r="F32" s="38">
        <f t="shared" si="1"/>
        <v>1164825.3999999999</v>
      </c>
      <c r="G32" s="38">
        <f t="shared" si="1"/>
        <v>3448</v>
      </c>
      <c r="H32" s="38">
        <f t="shared" si="1"/>
        <v>1820</v>
      </c>
      <c r="I32" s="38">
        <f t="shared" si="1"/>
        <v>311834.39999999991</v>
      </c>
      <c r="J32" s="38">
        <f t="shared" si="1"/>
        <v>242358.7</v>
      </c>
      <c r="K32" s="38">
        <f t="shared" si="1"/>
        <v>19761.100000000002</v>
      </c>
      <c r="L32" s="38">
        <f t="shared" si="1"/>
        <v>33583.4</v>
      </c>
      <c r="M32" s="49">
        <f t="shared" si="1"/>
        <v>871.8</v>
      </c>
    </row>
    <row r="33" spans="13:14" ht="15.75" thickBot="1"/>
    <row r="34" spans="13:14" ht="15.75" thickBot="1">
      <c r="M34" s="50">
        <f>SUM(C32:M32)</f>
        <v>1935234.7999999998</v>
      </c>
      <c r="N34" s="51">
        <f>SUM(N6:N33)</f>
        <v>1935234.8</v>
      </c>
    </row>
  </sheetData>
  <mergeCells count="1">
    <mergeCell ref="G2:H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2008-2007</vt:lpstr>
      <vt:lpstr>2009-2008</vt:lpstr>
      <vt:lpstr>تحليل 2007-2008</vt:lpstr>
      <vt:lpstr>تحليل 2008-2009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2012-06-12T19:17:47Z</dcterms:modified>
</cp:coreProperties>
</file>