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9440" windowHeight="10425" activeTab="1"/>
  </bookViews>
  <sheets>
    <sheet name="مرتبات " sheetId="1" r:id="rId1"/>
    <sheet name="مرتبات (2)" sheetId="2" r:id="rId2"/>
  </sheets>
  <definedNames>
    <definedName name="_xlnm._FilterDatabase" localSheetId="0" hidden="1">'مرتبات '!$B$3:$T$53</definedName>
    <definedName name="_xlnm._FilterDatabase" localSheetId="1" hidden="1">'مرتبات (2)'!$B$3:$T$53</definedName>
  </definedNames>
  <calcPr calcId="125725"/>
</workbook>
</file>

<file path=xl/calcChain.xml><?xml version="1.0" encoding="utf-8"?>
<calcChain xmlns="http://schemas.openxmlformats.org/spreadsheetml/2006/main">
  <c r="C66" i="2"/>
  <c r="C64"/>
  <c r="W54"/>
  <c r="V54"/>
  <c r="D72" s="1"/>
  <c r="C54"/>
  <c r="X53"/>
  <c r="I53"/>
  <c r="H53"/>
  <c r="F53"/>
  <c r="X52"/>
  <c r="I52"/>
  <c r="H52"/>
  <c r="F52"/>
  <c r="X51"/>
  <c r="I51"/>
  <c r="H51"/>
  <c r="F51"/>
  <c r="X50"/>
  <c r="I50"/>
  <c r="H50"/>
  <c r="F50"/>
  <c r="X49"/>
  <c r="I49"/>
  <c r="H49"/>
  <c r="F49"/>
  <c r="X48"/>
  <c r="I48"/>
  <c r="H48"/>
  <c r="F48"/>
  <c r="X47"/>
  <c r="I47"/>
  <c r="H47"/>
  <c r="F47"/>
  <c r="X46"/>
  <c r="I46"/>
  <c r="H46"/>
  <c r="F46"/>
  <c r="X45"/>
  <c r="I45"/>
  <c r="H45"/>
  <c r="F45"/>
  <c r="X44"/>
  <c r="I44"/>
  <c r="H44"/>
  <c r="F44"/>
  <c r="X43"/>
  <c r="I43"/>
  <c r="H43"/>
  <c r="F43"/>
  <c r="X42"/>
  <c r="I42"/>
  <c r="H42"/>
  <c r="F42"/>
  <c r="X41"/>
  <c r="I41"/>
  <c r="H41"/>
  <c r="F41"/>
  <c r="X40"/>
  <c r="I40"/>
  <c r="H40"/>
  <c r="F40"/>
  <c r="X39"/>
  <c r="I39"/>
  <c r="H39"/>
  <c r="F39"/>
  <c r="X38"/>
  <c r="I38"/>
  <c r="H38"/>
  <c r="F38"/>
  <c r="X37"/>
  <c r="I37"/>
  <c r="H37"/>
  <c r="F37"/>
  <c r="X36"/>
  <c r="I36"/>
  <c r="H36"/>
  <c r="F36"/>
  <c r="X35"/>
  <c r="I35"/>
  <c r="H35"/>
  <c r="F35"/>
  <c r="X34"/>
  <c r="I34"/>
  <c r="H34"/>
  <c r="F34"/>
  <c r="X33"/>
  <c r="I33"/>
  <c r="H33"/>
  <c r="F33"/>
  <c r="X32"/>
  <c r="I32"/>
  <c r="H32"/>
  <c r="F32"/>
  <c r="X31"/>
  <c r="I31"/>
  <c r="H31"/>
  <c r="F31"/>
  <c r="X30"/>
  <c r="I30"/>
  <c r="H30"/>
  <c r="F30"/>
  <c r="X29"/>
  <c r="I29"/>
  <c r="H29"/>
  <c r="J29" s="1"/>
  <c r="F29"/>
  <c r="X28"/>
  <c r="I28"/>
  <c r="H28"/>
  <c r="J28" s="1"/>
  <c r="F28"/>
  <c r="X27"/>
  <c r="I27"/>
  <c r="H27"/>
  <c r="F27"/>
  <c r="X26"/>
  <c r="I26"/>
  <c r="H26"/>
  <c r="F26"/>
  <c r="X25"/>
  <c r="I25"/>
  <c r="H25"/>
  <c r="J25" s="1"/>
  <c r="F25"/>
  <c r="X24"/>
  <c r="I24"/>
  <c r="H24"/>
  <c r="J24" s="1"/>
  <c r="F24"/>
  <c r="X23"/>
  <c r="I23"/>
  <c r="C67" s="1"/>
  <c r="H23"/>
  <c r="F23"/>
  <c r="X22"/>
  <c r="I22"/>
  <c r="H22"/>
  <c r="F22"/>
  <c r="X21"/>
  <c r="I21"/>
  <c r="H21"/>
  <c r="J21" s="1"/>
  <c r="F21"/>
  <c r="X20"/>
  <c r="I20"/>
  <c r="H20"/>
  <c r="J20" s="1"/>
  <c r="F20"/>
  <c r="X19"/>
  <c r="I19"/>
  <c r="H19"/>
  <c r="F19"/>
  <c r="X18"/>
  <c r="I18"/>
  <c r="H18"/>
  <c r="F18"/>
  <c r="X17"/>
  <c r="I17"/>
  <c r="H17"/>
  <c r="J17" s="1"/>
  <c r="F17"/>
  <c r="X16"/>
  <c r="I16"/>
  <c r="H16"/>
  <c r="J16" s="1"/>
  <c r="F16"/>
  <c r="X15"/>
  <c r="I15"/>
  <c r="H15"/>
  <c r="F15"/>
  <c r="X14"/>
  <c r="I14"/>
  <c r="H14"/>
  <c r="F14"/>
  <c r="X13"/>
  <c r="I13"/>
  <c r="H13"/>
  <c r="J13" s="1"/>
  <c r="F13"/>
  <c r="X12"/>
  <c r="I12"/>
  <c r="H12"/>
  <c r="J12" s="1"/>
  <c r="F12"/>
  <c r="X11"/>
  <c r="I11"/>
  <c r="H11"/>
  <c r="F11"/>
  <c r="X10"/>
  <c r="I10"/>
  <c r="H10"/>
  <c r="F10"/>
  <c r="X9"/>
  <c r="I9"/>
  <c r="H9"/>
  <c r="K9" s="1"/>
  <c r="L9" s="1"/>
  <c r="N9" s="1"/>
  <c r="P9" s="1"/>
  <c r="F9"/>
  <c r="X8"/>
  <c r="I8"/>
  <c r="H8"/>
  <c r="K8" s="1"/>
  <c r="L8" s="1"/>
  <c r="N8" s="1"/>
  <c r="F8"/>
  <c r="X7"/>
  <c r="I7"/>
  <c r="H7"/>
  <c r="J7" s="1"/>
  <c r="F7"/>
  <c r="X6"/>
  <c r="I6"/>
  <c r="H6"/>
  <c r="K6" s="1"/>
  <c r="L6" s="1"/>
  <c r="N6" s="1"/>
  <c r="F6"/>
  <c r="X5"/>
  <c r="I5"/>
  <c r="H5"/>
  <c r="F5"/>
  <c r="X4"/>
  <c r="I4"/>
  <c r="H4"/>
  <c r="J4" s="1"/>
  <c r="F4"/>
  <c r="C66" i="1"/>
  <c r="C64"/>
  <c r="W54"/>
  <c r="V54"/>
  <c r="D72" s="1"/>
  <c r="C54"/>
  <c r="X53"/>
  <c r="I53"/>
  <c r="H53"/>
  <c r="F53"/>
  <c r="X52"/>
  <c r="I52"/>
  <c r="H52"/>
  <c r="F52"/>
  <c r="X51"/>
  <c r="I51"/>
  <c r="H51"/>
  <c r="F51"/>
  <c r="X50"/>
  <c r="I50"/>
  <c r="H50"/>
  <c r="F50"/>
  <c r="X49"/>
  <c r="I49"/>
  <c r="H49"/>
  <c r="F49"/>
  <c r="X48"/>
  <c r="I48"/>
  <c r="H48"/>
  <c r="F48"/>
  <c r="X47"/>
  <c r="I47"/>
  <c r="H47"/>
  <c r="F47"/>
  <c r="X46"/>
  <c r="I46"/>
  <c r="H46"/>
  <c r="F46"/>
  <c r="X45"/>
  <c r="I45"/>
  <c r="H45"/>
  <c r="F45"/>
  <c r="X44"/>
  <c r="I44"/>
  <c r="H44"/>
  <c r="F44"/>
  <c r="X43"/>
  <c r="I43"/>
  <c r="H43"/>
  <c r="F43"/>
  <c r="X42"/>
  <c r="I42"/>
  <c r="H42"/>
  <c r="F42"/>
  <c r="X41"/>
  <c r="I41"/>
  <c r="H41"/>
  <c r="F41"/>
  <c r="X40"/>
  <c r="I40"/>
  <c r="H40"/>
  <c r="F40"/>
  <c r="X39"/>
  <c r="I39"/>
  <c r="H39"/>
  <c r="K39" s="1"/>
  <c r="L39" s="1"/>
  <c r="N39" s="1"/>
  <c r="F39"/>
  <c r="X38"/>
  <c r="I38"/>
  <c r="H38"/>
  <c r="J38" s="1"/>
  <c r="F38"/>
  <c r="X37"/>
  <c r="I37"/>
  <c r="H37"/>
  <c r="K37" s="1"/>
  <c r="L37" s="1"/>
  <c r="N37" s="1"/>
  <c r="F37"/>
  <c r="X36"/>
  <c r="I36"/>
  <c r="H36"/>
  <c r="F36"/>
  <c r="X35"/>
  <c r="I35"/>
  <c r="H35"/>
  <c r="K35" s="1"/>
  <c r="L35" s="1"/>
  <c r="N35" s="1"/>
  <c r="F35"/>
  <c r="X34"/>
  <c r="I34"/>
  <c r="H34"/>
  <c r="J34" s="1"/>
  <c r="F34"/>
  <c r="X33"/>
  <c r="I33"/>
  <c r="H33"/>
  <c r="K33" s="1"/>
  <c r="L33" s="1"/>
  <c r="N33" s="1"/>
  <c r="F33"/>
  <c r="X32"/>
  <c r="I32"/>
  <c r="H32"/>
  <c r="F32"/>
  <c r="X31"/>
  <c r="I31"/>
  <c r="H31"/>
  <c r="K31" s="1"/>
  <c r="L31" s="1"/>
  <c r="N31" s="1"/>
  <c r="F31"/>
  <c r="X30"/>
  <c r="I30"/>
  <c r="H30"/>
  <c r="J30" s="1"/>
  <c r="F30"/>
  <c r="X29"/>
  <c r="I29"/>
  <c r="H29"/>
  <c r="K29" s="1"/>
  <c r="L29" s="1"/>
  <c r="N29" s="1"/>
  <c r="F29"/>
  <c r="X28"/>
  <c r="I28"/>
  <c r="H28"/>
  <c r="F28"/>
  <c r="X27"/>
  <c r="I27"/>
  <c r="H27"/>
  <c r="K27" s="1"/>
  <c r="L27" s="1"/>
  <c r="N27" s="1"/>
  <c r="F27"/>
  <c r="X26"/>
  <c r="I26"/>
  <c r="H26"/>
  <c r="J26" s="1"/>
  <c r="F26"/>
  <c r="X25"/>
  <c r="I25"/>
  <c r="H25"/>
  <c r="K25" s="1"/>
  <c r="L25" s="1"/>
  <c r="N25" s="1"/>
  <c r="F25"/>
  <c r="X24"/>
  <c r="I24"/>
  <c r="H24"/>
  <c r="F24"/>
  <c r="X23"/>
  <c r="I23"/>
  <c r="H23"/>
  <c r="J23" s="1"/>
  <c r="F23"/>
  <c r="X22"/>
  <c r="I22"/>
  <c r="H22"/>
  <c r="J22" s="1"/>
  <c r="F22"/>
  <c r="X21"/>
  <c r="I21"/>
  <c r="H21"/>
  <c r="F21"/>
  <c r="X20"/>
  <c r="I20"/>
  <c r="H20"/>
  <c r="F20"/>
  <c r="X19"/>
  <c r="I19"/>
  <c r="H19"/>
  <c r="J19" s="1"/>
  <c r="F19"/>
  <c r="X18"/>
  <c r="I18"/>
  <c r="H18"/>
  <c r="J18" s="1"/>
  <c r="F18"/>
  <c r="X17"/>
  <c r="I17"/>
  <c r="H17"/>
  <c r="F17"/>
  <c r="X16"/>
  <c r="I16"/>
  <c r="H16"/>
  <c r="F16"/>
  <c r="X15"/>
  <c r="I15"/>
  <c r="H15"/>
  <c r="J15" s="1"/>
  <c r="F15"/>
  <c r="X14"/>
  <c r="I14"/>
  <c r="H14"/>
  <c r="J14" s="1"/>
  <c r="F14"/>
  <c r="X13"/>
  <c r="I13"/>
  <c r="H13"/>
  <c r="F13"/>
  <c r="X12"/>
  <c r="I12"/>
  <c r="H12"/>
  <c r="F12"/>
  <c r="X11"/>
  <c r="I11"/>
  <c r="H11"/>
  <c r="K11" s="1"/>
  <c r="L11" s="1"/>
  <c r="N11" s="1"/>
  <c r="F11"/>
  <c r="X10"/>
  <c r="I10"/>
  <c r="H10"/>
  <c r="J10" s="1"/>
  <c r="F10"/>
  <c r="X9"/>
  <c r="I9"/>
  <c r="H9"/>
  <c r="K9" s="1"/>
  <c r="L9" s="1"/>
  <c r="N9" s="1"/>
  <c r="F9"/>
  <c r="X8"/>
  <c r="I8"/>
  <c r="H8"/>
  <c r="K8" s="1"/>
  <c r="L8" s="1"/>
  <c r="N8" s="1"/>
  <c r="F8"/>
  <c r="X7"/>
  <c r="I7"/>
  <c r="H7"/>
  <c r="J7" s="1"/>
  <c r="F7"/>
  <c r="X6"/>
  <c r="I6"/>
  <c r="H6"/>
  <c r="J6" s="1"/>
  <c r="F6"/>
  <c r="X5"/>
  <c r="I5"/>
  <c r="H5"/>
  <c r="F5"/>
  <c r="X4"/>
  <c r="I4"/>
  <c r="H4"/>
  <c r="F4"/>
  <c r="K7" l="1"/>
  <c r="L7" s="1"/>
  <c r="N7" s="1"/>
  <c r="K15"/>
  <c r="L15" s="1"/>
  <c r="N15" s="1"/>
  <c r="K19"/>
  <c r="L19" s="1"/>
  <c r="N19" s="1"/>
  <c r="K23"/>
  <c r="L23" s="1"/>
  <c r="N23" s="1"/>
  <c r="J4"/>
  <c r="J5"/>
  <c r="K5"/>
  <c r="L5" s="1"/>
  <c r="N5" s="1"/>
  <c r="J12"/>
  <c r="J13"/>
  <c r="K13"/>
  <c r="L13" s="1"/>
  <c r="N13" s="1"/>
  <c r="J16"/>
  <c r="J17"/>
  <c r="K17"/>
  <c r="L17" s="1"/>
  <c r="N17" s="1"/>
  <c r="J20"/>
  <c r="J21"/>
  <c r="K21"/>
  <c r="L21" s="1"/>
  <c r="N21" s="1"/>
  <c r="C67"/>
  <c r="J24"/>
  <c r="J28"/>
  <c r="J32"/>
  <c r="J36"/>
  <c r="J40"/>
  <c r="J42"/>
  <c r="J44"/>
  <c r="J46"/>
  <c r="J48"/>
  <c r="J50"/>
  <c r="J52"/>
  <c r="J30" i="2"/>
  <c r="J31"/>
  <c r="J32"/>
  <c r="J34"/>
  <c r="J35"/>
  <c r="J38"/>
  <c r="J39"/>
  <c r="J42"/>
  <c r="J43"/>
  <c r="J46"/>
  <c r="J47"/>
  <c r="J50"/>
  <c r="J51"/>
  <c r="K4"/>
  <c r="L4" s="1"/>
  <c r="N4" s="1"/>
  <c r="K13"/>
  <c r="L13" s="1"/>
  <c r="N13" s="1"/>
  <c r="K17"/>
  <c r="L17" s="1"/>
  <c r="N17" s="1"/>
  <c r="K21"/>
  <c r="L21" s="1"/>
  <c r="N21" s="1"/>
  <c r="K25"/>
  <c r="L25" s="1"/>
  <c r="N25" s="1"/>
  <c r="K29"/>
  <c r="L29" s="1"/>
  <c r="N29" s="1"/>
  <c r="J33"/>
  <c r="K33"/>
  <c r="L33" s="1"/>
  <c r="N33" s="1"/>
  <c r="J36"/>
  <c r="J37"/>
  <c r="K37"/>
  <c r="L37" s="1"/>
  <c r="N37" s="1"/>
  <c r="J40"/>
  <c r="J41"/>
  <c r="K41"/>
  <c r="L41" s="1"/>
  <c r="N41" s="1"/>
  <c r="J44"/>
  <c r="J45"/>
  <c r="K45"/>
  <c r="L45" s="1"/>
  <c r="N45" s="1"/>
  <c r="J48"/>
  <c r="J49"/>
  <c r="K49"/>
  <c r="L49" s="1"/>
  <c r="N49" s="1"/>
  <c r="J52"/>
  <c r="C65"/>
  <c r="X54"/>
  <c r="D69" s="1"/>
  <c r="J5"/>
  <c r="J11"/>
  <c r="K11"/>
  <c r="L11" s="1"/>
  <c r="N11" s="1"/>
  <c r="J14"/>
  <c r="J15"/>
  <c r="K15"/>
  <c r="L15" s="1"/>
  <c r="N15" s="1"/>
  <c r="J18"/>
  <c r="J19"/>
  <c r="K19"/>
  <c r="L19" s="1"/>
  <c r="N19" s="1"/>
  <c r="J22"/>
  <c r="J23"/>
  <c r="K23"/>
  <c r="L23" s="1"/>
  <c r="N23" s="1"/>
  <c r="J26"/>
  <c r="J27"/>
  <c r="K27"/>
  <c r="L27" s="1"/>
  <c r="N27" s="1"/>
  <c r="K31"/>
  <c r="L31" s="1"/>
  <c r="N31" s="1"/>
  <c r="K35"/>
  <c r="L35" s="1"/>
  <c r="N35" s="1"/>
  <c r="K39"/>
  <c r="L39" s="1"/>
  <c r="N39" s="1"/>
  <c r="K43"/>
  <c r="L43" s="1"/>
  <c r="N43" s="1"/>
  <c r="K47"/>
  <c r="L47" s="1"/>
  <c r="N47" s="1"/>
  <c r="K51"/>
  <c r="L51" s="1"/>
  <c r="N51" s="1"/>
  <c r="P6"/>
  <c r="Q6"/>
  <c r="O6"/>
  <c r="R6" s="1"/>
  <c r="S6" s="1"/>
  <c r="T6" s="1"/>
  <c r="U6" s="1"/>
  <c r="P4"/>
  <c r="Q4"/>
  <c r="O4"/>
  <c r="P8"/>
  <c r="Q8"/>
  <c r="O8"/>
  <c r="P11"/>
  <c r="Q11"/>
  <c r="O11"/>
  <c r="P15"/>
  <c r="Q15"/>
  <c r="O15"/>
  <c r="R15" s="1"/>
  <c r="S15" s="1"/>
  <c r="T15" s="1"/>
  <c r="U15" s="1"/>
  <c r="P19"/>
  <c r="Q19"/>
  <c r="O19"/>
  <c r="P23"/>
  <c r="Q23"/>
  <c r="O23"/>
  <c r="R23" s="1"/>
  <c r="S23" s="1"/>
  <c r="T23" s="1"/>
  <c r="U23" s="1"/>
  <c r="P27"/>
  <c r="Q27"/>
  <c r="O27"/>
  <c r="P31"/>
  <c r="Q31"/>
  <c r="O31"/>
  <c r="R31" s="1"/>
  <c r="S31" s="1"/>
  <c r="T31" s="1"/>
  <c r="U31" s="1"/>
  <c r="P35"/>
  <c r="Q35"/>
  <c r="O35"/>
  <c r="P39"/>
  <c r="Q39"/>
  <c r="O39"/>
  <c r="R39" s="1"/>
  <c r="S39" s="1"/>
  <c r="T39" s="1"/>
  <c r="U39" s="1"/>
  <c r="P43"/>
  <c r="Q43"/>
  <c r="O43"/>
  <c r="P47"/>
  <c r="Q47"/>
  <c r="O47"/>
  <c r="P51"/>
  <c r="Q51"/>
  <c r="O51"/>
  <c r="K5"/>
  <c r="L5" s="1"/>
  <c r="N5" s="1"/>
  <c r="J6"/>
  <c r="K7"/>
  <c r="L7" s="1"/>
  <c r="N7" s="1"/>
  <c r="J8"/>
  <c r="J9"/>
  <c r="Q9"/>
  <c r="O9"/>
  <c r="K10"/>
  <c r="L10" s="1"/>
  <c r="N10" s="1"/>
  <c r="P13"/>
  <c r="Q13"/>
  <c r="O13"/>
  <c r="R13" s="1"/>
  <c r="S13" s="1"/>
  <c r="T13" s="1"/>
  <c r="U13" s="1"/>
  <c r="P17"/>
  <c r="Q17"/>
  <c r="O17"/>
  <c r="P21"/>
  <c r="Q21"/>
  <c r="O21"/>
  <c r="R21" s="1"/>
  <c r="S21" s="1"/>
  <c r="T21" s="1"/>
  <c r="U21" s="1"/>
  <c r="P25"/>
  <c r="Q25"/>
  <c r="O25"/>
  <c r="P29"/>
  <c r="Q29"/>
  <c r="O29"/>
  <c r="R29" s="1"/>
  <c r="S29" s="1"/>
  <c r="T29" s="1"/>
  <c r="U29" s="1"/>
  <c r="P33"/>
  <c r="Q33"/>
  <c r="O33"/>
  <c r="P37"/>
  <c r="Q37"/>
  <c r="O37"/>
  <c r="R37" s="1"/>
  <c r="S37" s="1"/>
  <c r="T37" s="1"/>
  <c r="U37" s="1"/>
  <c r="P41"/>
  <c r="Q41"/>
  <c r="O41"/>
  <c r="P45"/>
  <c r="Q45"/>
  <c r="O45"/>
  <c r="R45" s="1"/>
  <c r="S45" s="1"/>
  <c r="T45" s="1"/>
  <c r="U45" s="1"/>
  <c r="P49"/>
  <c r="Q49"/>
  <c r="O49"/>
  <c r="J10"/>
  <c r="K12"/>
  <c r="L12" s="1"/>
  <c r="N12" s="1"/>
  <c r="K14"/>
  <c r="L14" s="1"/>
  <c r="N14" s="1"/>
  <c r="K16"/>
  <c r="L16" s="1"/>
  <c r="N16" s="1"/>
  <c r="K18"/>
  <c r="L18" s="1"/>
  <c r="N18" s="1"/>
  <c r="K20"/>
  <c r="L20" s="1"/>
  <c r="N20" s="1"/>
  <c r="K22"/>
  <c r="L22" s="1"/>
  <c r="N22" s="1"/>
  <c r="K24"/>
  <c r="L24" s="1"/>
  <c r="N24" s="1"/>
  <c r="K26"/>
  <c r="L26" s="1"/>
  <c r="N26" s="1"/>
  <c r="K28"/>
  <c r="L28" s="1"/>
  <c r="N28" s="1"/>
  <c r="K30"/>
  <c r="L30" s="1"/>
  <c r="N30" s="1"/>
  <c r="K32"/>
  <c r="L32" s="1"/>
  <c r="N32" s="1"/>
  <c r="K34"/>
  <c r="L34" s="1"/>
  <c r="N34" s="1"/>
  <c r="K36"/>
  <c r="L36" s="1"/>
  <c r="N36" s="1"/>
  <c r="K38"/>
  <c r="L38" s="1"/>
  <c r="N38" s="1"/>
  <c r="K40"/>
  <c r="L40" s="1"/>
  <c r="N40" s="1"/>
  <c r="K42"/>
  <c r="L42" s="1"/>
  <c r="N42" s="1"/>
  <c r="K44"/>
  <c r="L44" s="1"/>
  <c r="N44" s="1"/>
  <c r="K46"/>
  <c r="L46" s="1"/>
  <c r="N46" s="1"/>
  <c r="K48"/>
  <c r="L48" s="1"/>
  <c r="N48" s="1"/>
  <c r="K50"/>
  <c r="L50" s="1"/>
  <c r="N50" s="1"/>
  <c r="K52"/>
  <c r="L52" s="1"/>
  <c r="N52" s="1"/>
  <c r="J53"/>
  <c r="K53"/>
  <c r="L53" s="1"/>
  <c r="N53" s="1"/>
  <c r="P7" i="1"/>
  <c r="Q7"/>
  <c r="O7"/>
  <c r="R7" s="1"/>
  <c r="S7" s="1"/>
  <c r="T7" s="1"/>
  <c r="U7" s="1"/>
  <c r="P5"/>
  <c r="Q5"/>
  <c r="O5"/>
  <c r="Q8"/>
  <c r="O8"/>
  <c r="P8"/>
  <c r="P11"/>
  <c r="Q11"/>
  <c r="O11"/>
  <c r="P15"/>
  <c r="Q15"/>
  <c r="O15"/>
  <c r="P19"/>
  <c r="Q19"/>
  <c r="O19"/>
  <c r="P23"/>
  <c r="Q23"/>
  <c r="O23"/>
  <c r="P27"/>
  <c r="Q27"/>
  <c r="O27"/>
  <c r="P31"/>
  <c r="Q31"/>
  <c r="O31"/>
  <c r="P35"/>
  <c r="Q35"/>
  <c r="O35"/>
  <c r="P39"/>
  <c r="Q39"/>
  <c r="O39"/>
  <c r="C65"/>
  <c r="K4"/>
  <c r="L4" s="1"/>
  <c r="N4" s="1"/>
  <c r="X54"/>
  <c r="D69" s="1"/>
  <c r="K6"/>
  <c r="L6" s="1"/>
  <c r="N6" s="1"/>
  <c r="P9"/>
  <c r="Q9"/>
  <c r="O9"/>
  <c r="P13"/>
  <c r="Q13"/>
  <c r="O13"/>
  <c r="P17"/>
  <c r="Q17"/>
  <c r="O17"/>
  <c r="P21"/>
  <c r="Q21"/>
  <c r="O21"/>
  <c r="P25"/>
  <c r="Q25"/>
  <c r="O25"/>
  <c r="P29"/>
  <c r="Q29"/>
  <c r="O29"/>
  <c r="P33"/>
  <c r="Q33"/>
  <c r="O33"/>
  <c r="P37"/>
  <c r="Q37"/>
  <c r="O37"/>
  <c r="J8"/>
  <c r="J54" s="1"/>
  <c r="D70" s="1"/>
  <c r="J9"/>
  <c r="K10"/>
  <c r="L10" s="1"/>
  <c r="N10" s="1"/>
  <c r="J11"/>
  <c r="K12"/>
  <c r="L12" s="1"/>
  <c r="N12" s="1"/>
  <c r="K14"/>
  <c r="L14" s="1"/>
  <c r="N14" s="1"/>
  <c r="K16"/>
  <c r="L16" s="1"/>
  <c r="N16" s="1"/>
  <c r="K18"/>
  <c r="L18" s="1"/>
  <c r="N18" s="1"/>
  <c r="K20"/>
  <c r="L20" s="1"/>
  <c r="N20" s="1"/>
  <c r="K22"/>
  <c r="L22" s="1"/>
  <c r="N22" s="1"/>
  <c r="K24"/>
  <c r="L24" s="1"/>
  <c r="N24" s="1"/>
  <c r="J25"/>
  <c r="K26"/>
  <c r="L26" s="1"/>
  <c r="N26" s="1"/>
  <c r="J27"/>
  <c r="K28"/>
  <c r="L28" s="1"/>
  <c r="N28" s="1"/>
  <c r="J29"/>
  <c r="K30"/>
  <c r="L30" s="1"/>
  <c r="N30" s="1"/>
  <c r="J31"/>
  <c r="K32"/>
  <c r="L32" s="1"/>
  <c r="N32" s="1"/>
  <c r="J33"/>
  <c r="K34"/>
  <c r="L34" s="1"/>
  <c r="N34" s="1"/>
  <c r="J35"/>
  <c r="K36"/>
  <c r="L36" s="1"/>
  <c r="N36" s="1"/>
  <c r="J37"/>
  <c r="K38"/>
  <c r="L38" s="1"/>
  <c r="N38" s="1"/>
  <c r="J39"/>
  <c r="K40"/>
  <c r="L40" s="1"/>
  <c r="N40" s="1"/>
  <c r="J41"/>
  <c r="K42"/>
  <c r="L42" s="1"/>
  <c r="N42" s="1"/>
  <c r="J43"/>
  <c r="K44"/>
  <c r="L44" s="1"/>
  <c r="N44" s="1"/>
  <c r="J45"/>
  <c r="K46"/>
  <c r="L46" s="1"/>
  <c r="N46" s="1"/>
  <c r="J47"/>
  <c r="K48"/>
  <c r="L48" s="1"/>
  <c r="N48" s="1"/>
  <c r="J49"/>
  <c r="K50"/>
  <c r="L50" s="1"/>
  <c r="N50" s="1"/>
  <c r="J51"/>
  <c r="K52"/>
  <c r="L52" s="1"/>
  <c r="N52" s="1"/>
  <c r="J53"/>
  <c r="K41"/>
  <c r="L41" s="1"/>
  <c r="N41" s="1"/>
  <c r="K43"/>
  <c r="L43" s="1"/>
  <c r="N43" s="1"/>
  <c r="K45"/>
  <c r="L45" s="1"/>
  <c r="N45" s="1"/>
  <c r="K47"/>
  <c r="L47" s="1"/>
  <c r="N47" s="1"/>
  <c r="K49"/>
  <c r="L49" s="1"/>
  <c r="N49" s="1"/>
  <c r="K51"/>
  <c r="L51" s="1"/>
  <c r="N51" s="1"/>
  <c r="K53"/>
  <c r="L53" s="1"/>
  <c r="N53" s="1"/>
  <c r="R37" l="1"/>
  <c r="S37" s="1"/>
  <c r="T37" s="1"/>
  <c r="U37" s="1"/>
  <c r="R29"/>
  <c r="S29" s="1"/>
  <c r="T29" s="1"/>
  <c r="U29" s="1"/>
  <c r="R21"/>
  <c r="S21" s="1"/>
  <c r="T21" s="1"/>
  <c r="U21" s="1"/>
  <c r="R13"/>
  <c r="S13" s="1"/>
  <c r="T13" s="1"/>
  <c r="U13" s="1"/>
  <c r="R35"/>
  <c r="S35" s="1"/>
  <c r="T35" s="1"/>
  <c r="U35" s="1"/>
  <c r="R27"/>
  <c r="S27" s="1"/>
  <c r="T27" s="1"/>
  <c r="U27" s="1"/>
  <c r="R19"/>
  <c r="S19" s="1"/>
  <c r="T19" s="1"/>
  <c r="U19" s="1"/>
  <c r="R11"/>
  <c r="S11" s="1"/>
  <c r="T11" s="1"/>
  <c r="U11" s="1"/>
  <c r="R47" i="2"/>
  <c r="S47" s="1"/>
  <c r="T47" s="1"/>
  <c r="U47" s="1"/>
  <c r="J54"/>
  <c r="D70" s="1"/>
  <c r="R4"/>
  <c r="S4" s="1"/>
  <c r="Q5"/>
  <c r="O5"/>
  <c r="P5"/>
  <c r="T4"/>
  <c r="P53"/>
  <c r="Q53"/>
  <c r="O53"/>
  <c r="Q52"/>
  <c r="O52"/>
  <c r="P52"/>
  <c r="Q50"/>
  <c r="O50"/>
  <c r="P50"/>
  <c r="Q48"/>
  <c r="O48"/>
  <c r="P48"/>
  <c r="Q46"/>
  <c r="O46"/>
  <c r="P46"/>
  <c r="Q44"/>
  <c r="O44"/>
  <c r="P44"/>
  <c r="Q42"/>
  <c r="O42"/>
  <c r="P42"/>
  <c r="Q40"/>
  <c r="O40"/>
  <c r="P40"/>
  <c r="Q38"/>
  <c r="O38"/>
  <c r="P38"/>
  <c r="Q36"/>
  <c r="O36"/>
  <c r="P36"/>
  <c r="Q34"/>
  <c r="O34"/>
  <c r="P34"/>
  <c r="Q32"/>
  <c r="O32"/>
  <c r="P32"/>
  <c r="Q30"/>
  <c r="O30"/>
  <c r="P30"/>
  <c r="Q28"/>
  <c r="O28"/>
  <c r="P28"/>
  <c r="Q26"/>
  <c r="O26"/>
  <c r="P26"/>
  <c r="Q24"/>
  <c r="O24"/>
  <c r="P24"/>
  <c r="Q22"/>
  <c r="O22"/>
  <c r="P22"/>
  <c r="Q20"/>
  <c r="O20"/>
  <c r="P20"/>
  <c r="Q18"/>
  <c r="O18"/>
  <c r="P18"/>
  <c r="Q16"/>
  <c r="O16"/>
  <c r="P16"/>
  <c r="Q14"/>
  <c r="O14"/>
  <c r="P14"/>
  <c r="Q12"/>
  <c r="O12"/>
  <c r="P12"/>
  <c r="P10"/>
  <c r="O10"/>
  <c r="Q10"/>
  <c r="Q7"/>
  <c r="O7"/>
  <c r="P7"/>
  <c r="R49"/>
  <c r="S49" s="1"/>
  <c r="T49" s="1"/>
  <c r="U49" s="1"/>
  <c r="R41"/>
  <c r="S41" s="1"/>
  <c r="T41" s="1"/>
  <c r="U41" s="1"/>
  <c r="R33"/>
  <c r="S33" s="1"/>
  <c r="T33" s="1"/>
  <c r="U33" s="1"/>
  <c r="R25"/>
  <c r="S25" s="1"/>
  <c r="T25" s="1"/>
  <c r="U25" s="1"/>
  <c r="R17"/>
  <c r="S17" s="1"/>
  <c r="T17" s="1"/>
  <c r="U17" s="1"/>
  <c r="R9"/>
  <c r="S9" s="1"/>
  <c r="T9" s="1"/>
  <c r="U9" s="1"/>
  <c r="R51"/>
  <c r="S51" s="1"/>
  <c r="T51" s="1"/>
  <c r="U51" s="1"/>
  <c r="R43"/>
  <c r="S43" s="1"/>
  <c r="T43" s="1"/>
  <c r="U43" s="1"/>
  <c r="R35"/>
  <c r="S35" s="1"/>
  <c r="T35" s="1"/>
  <c r="U35" s="1"/>
  <c r="R27"/>
  <c r="S27" s="1"/>
  <c r="T27" s="1"/>
  <c r="U27" s="1"/>
  <c r="R19"/>
  <c r="S19" s="1"/>
  <c r="T19" s="1"/>
  <c r="U19" s="1"/>
  <c r="R11"/>
  <c r="S11" s="1"/>
  <c r="T11" s="1"/>
  <c r="U11" s="1"/>
  <c r="R8"/>
  <c r="S8" s="1"/>
  <c r="T8" s="1"/>
  <c r="U8" s="1"/>
  <c r="P51" i="1"/>
  <c r="Q51"/>
  <c r="O51"/>
  <c r="P43"/>
  <c r="Q43"/>
  <c r="O43"/>
  <c r="Q44"/>
  <c r="O44"/>
  <c r="P44"/>
  <c r="Q40"/>
  <c r="O40"/>
  <c r="P40"/>
  <c r="Q36"/>
  <c r="O36"/>
  <c r="P36"/>
  <c r="Q32"/>
  <c r="O32"/>
  <c r="P32"/>
  <c r="Q28"/>
  <c r="O28"/>
  <c r="P28"/>
  <c r="Q24"/>
  <c r="O24"/>
  <c r="P24"/>
  <c r="Q20"/>
  <c r="O20"/>
  <c r="P20"/>
  <c r="Q16"/>
  <c r="O16"/>
  <c r="P16"/>
  <c r="Q14"/>
  <c r="O14"/>
  <c r="P14"/>
  <c r="Q12"/>
  <c r="O12"/>
  <c r="P12"/>
  <c r="Q6"/>
  <c r="O6"/>
  <c r="P6"/>
  <c r="P47"/>
  <c r="Q47"/>
  <c r="O47"/>
  <c r="Q52"/>
  <c r="O52"/>
  <c r="P52"/>
  <c r="Q48"/>
  <c r="O48"/>
  <c r="P48"/>
  <c r="Q22"/>
  <c r="O22"/>
  <c r="P22"/>
  <c r="Q18"/>
  <c r="O18"/>
  <c r="P18"/>
  <c r="P53"/>
  <c r="Q53"/>
  <c r="O53"/>
  <c r="P49"/>
  <c r="Q49"/>
  <c r="O49"/>
  <c r="P45"/>
  <c r="Q45"/>
  <c r="O45"/>
  <c r="P41"/>
  <c r="Q41"/>
  <c r="O41"/>
  <c r="Q50"/>
  <c r="O50"/>
  <c r="P50"/>
  <c r="Q46"/>
  <c r="O46"/>
  <c r="P46"/>
  <c r="Q42"/>
  <c r="O42"/>
  <c r="P42"/>
  <c r="Q38"/>
  <c r="O38"/>
  <c r="P38"/>
  <c r="Q34"/>
  <c r="O34"/>
  <c r="P34"/>
  <c r="Q30"/>
  <c r="O30"/>
  <c r="P30"/>
  <c r="Q26"/>
  <c r="O26"/>
  <c r="P26"/>
  <c r="Q10"/>
  <c r="O10"/>
  <c r="P10"/>
  <c r="Q4"/>
  <c r="O4"/>
  <c r="P4"/>
  <c r="R33"/>
  <c r="S33" s="1"/>
  <c r="T33" s="1"/>
  <c r="U33" s="1"/>
  <c r="R25"/>
  <c r="S25" s="1"/>
  <c r="T25" s="1"/>
  <c r="U25" s="1"/>
  <c r="R17"/>
  <c r="S17" s="1"/>
  <c r="T17" s="1"/>
  <c r="U17" s="1"/>
  <c r="R9"/>
  <c r="S9" s="1"/>
  <c r="T9" s="1"/>
  <c r="U9" s="1"/>
  <c r="R39"/>
  <c r="S39" s="1"/>
  <c r="T39" s="1"/>
  <c r="U39" s="1"/>
  <c r="R31"/>
  <c r="S31" s="1"/>
  <c r="T31" s="1"/>
  <c r="U31" s="1"/>
  <c r="R23"/>
  <c r="S23" s="1"/>
  <c r="T23" s="1"/>
  <c r="U23" s="1"/>
  <c r="R15"/>
  <c r="S15" s="1"/>
  <c r="T15" s="1"/>
  <c r="U15" s="1"/>
  <c r="R8"/>
  <c r="S8" s="1"/>
  <c r="T8" s="1"/>
  <c r="U8" s="1"/>
  <c r="R5"/>
  <c r="S5" s="1"/>
  <c r="T5" s="1"/>
  <c r="U5" s="1"/>
  <c r="R10" l="1"/>
  <c r="S10" s="1"/>
  <c r="T10" s="1"/>
  <c r="U10" s="1"/>
  <c r="R30"/>
  <c r="S30" s="1"/>
  <c r="T30" s="1"/>
  <c r="U30" s="1"/>
  <c r="R38"/>
  <c r="S38" s="1"/>
  <c r="T38" s="1"/>
  <c r="U38" s="1"/>
  <c r="R46"/>
  <c r="S46" s="1"/>
  <c r="T46" s="1"/>
  <c r="U46" s="1"/>
  <c r="R45"/>
  <c r="S45" s="1"/>
  <c r="T45" s="1"/>
  <c r="U45" s="1"/>
  <c r="R53"/>
  <c r="S53" s="1"/>
  <c r="T53" s="1"/>
  <c r="U53" s="1"/>
  <c r="R18"/>
  <c r="S18" s="1"/>
  <c r="T18" s="1"/>
  <c r="U18" s="1"/>
  <c r="R48"/>
  <c r="S48" s="1"/>
  <c r="T48" s="1"/>
  <c r="U48" s="1"/>
  <c r="R12"/>
  <c r="S12" s="1"/>
  <c r="T12" s="1"/>
  <c r="U12" s="1"/>
  <c r="R16"/>
  <c r="S16" s="1"/>
  <c r="T16" s="1"/>
  <c r="U16" s="1"/>
  <c r="R24"/>
  <c r="S24" s="1"/>
  <c r="T24" s="1"/>
  <c r="U24" s="1"/>
  <c r="R32"/>
  <c r="S32" s="1"/>
  <c r="T32" s="1"/>
  <c r="U32" s="1"/>
  <c r="R40"/>
  <c r="S40" s="1"/>
  <c r="T40" s="1"/>
  <c r="U40" s="1"/>
  <c r="R51"/>
  <c r="S51" s="1"/>
  <c r="T51" s="1"/>
  <c r="U51" s="1"/>
  <c r="R5" i="2"/>
  <c r="S5" s="1"/>
  <c r="T5" s="1"/>
  <c r="U5" s="1"/>
  <c r="R7"/>
  <c r="S7" s="1"/>
  <c r="T7" s="1"/>
  <c r="U7" s="1"/>
  <c r="R12"/>
  <c r="S12" s="1"/>
  <c r="T12" s="1"/>
  <c r="U12" s="1"/>
  <c r="R16"/>
  <c r="S16" s="1"/>
  <c r="T16" s="1"/>
  <c r="U16" s="1"/>
  <c r="R20"/>
  <c r="S20" s="1"/>
  <c r="T20" s="1"/>
  <c r="U20" s="1"/>
  <c r="R24"/>
  <c r="S24" s="1"/>
  <c r="T24" s="1"/>
  <c r="U24" s="1"/>
  <c r="R28"/>
  <c r="S28" s="1"/>
  <c r="T28" s="1"/>
  <c r="U28" s="1"/>
  <c r="R32"/>
  <c r="S32" s="1"/>
  <c r="T32" s="1"/>
  <c r="U32" s="1"/>
  <c r="R36"/>
  <c r="S36" s="1"/>
  <c r="T36" s="1"/>
  <c r="U36" s="1"/>
  <c r="R40"/>
  <c r="S40" s="1"/>
  <c r="T40" s="1"/>
  <c r="U40" s="1"/>
  <c r="R44"/>
  <c r="S44" s="1"/>
  <c r="T44" s="1"/>
  <c r="U44" s="1"/>
  <c r="R48"/>
  <c r="S48" s="1"/>
  <c r="T48" s="1"/>
  <c r="U48" s="1"/>
  <c r="R52"/>
  <c r="S52" s="1"/>
  <c r="T52" s="1"/>
  <c r="U52" s="1"/>
  <c r="R53"/>
  <c r="S53" s="1"/>
  <c r="T53" s="1"/>
  <c r="U53" s="1"/>
  <c r="U4"/>
  <c r="R10"/>
  <c r="S10" s="1"/>
  <c r="T10" s="1"/>
  <c r="U10" s="1"/>
  <c r="R14"/>
  <c r="S14" s="1"/>
  <c r="T14" s="1"/>
  <c r="U14" s="1"/>
  <c r="R18"/>
  <c r="S18" s="1"/>
  <c r="T18" s="1"/>
  <c r="U18" s="1"/>
  <c r="R22"/>
  <c r="S22" s="1"/>
  <c r="T22" s="1"/>
  <c r="U22" s="1"/>
  <c r="R26"/>
  <c r="S26" s="1"/>
  <c r="T26" s="1"/>
  <c r="U26" s="1"/>
  <c r="R30"/>
  <c r="S30" s="1"/>
  <c r="T30" s="1"/>
  <c r="U30" s="1"/>
  <c r="R34"/>
  <c r="S34" s="1"/>
  <c r="T34" s="1"/>
  <c r="U34" s="1"/>
  <c r="R38"/>
  <c r="S38" s="1"/>
  <c r="T38" s="1"/>
  <c r="U38" s="1"/>
  <c r="R42"/>
  <c r="S42" s="1"/>
  <c r="T42" s="1"/>
  <c r="U42" s="1"/>
  <c r="R46"/>
  <c r="S46" s="1"/>
  <c r="T46" s="1"/>
  <c r="U46" s="1"/>
  <c r="R50"/>
  <c r="S50" s="1"/>
  <c r="T50" s="1"/>
  <c r="U50" s="1"/>
  <c r="R4" i="1"/>
  <c r="S4" s="1"/>
  <c r="R26"/>
  <c r="S26" s="1"/>
  <c r="T26" s="1"/>
  <c r="U26" s="1"/>
  <c r="R34"/>
  <c r="S34" s="1"/>
  <c r="T34" s="1"/>
  <c r="U34" s="1"/>
  <c r="R42"/>
  <c r="S42" s="1"/>
  <c r="T42" s="1"/>
  <c r="U42" s="1"/>
  <c r="R50"/>
  <c r="S50" s="1"/>
  <c r="T50" s="1"/>
  <c r="U50" s="1"/>
  <c r="R41"/>
  <c r="S41" s="1"/>
  <c r="T41" s="1"/>
  <c r="U41" s="1"/>
  <c r="R49"/>
  <c r="S49" s="1"/>
  <c r="T49" s="1"/>
  <c r="U49" s="1"/>
  <c r="R22"/>
  <c r="S22" s="1"/>
  <c r="T22" s="1"/>
  <c r="U22" s="1"/>
  <c r="R52"/>
  <c r="S52" s="1"/>
  <c r="T52" s="1"/>
  <c r="U52" s="1"/>
  <c r="R47"/>
  <c r="S47" s="1"/>
  <c r="T47" s="1"/>
  <c r="U47" s="1"/>
  <c r="R6"/>
  <c r="S6" s="1"/>
  <c r="T6" s="1"/>
  <c r="U6" s="1"/>
  <c r="R14"/>
  <c r="S14" s="1"/>
  <c r="T14" s="1"/>
  <c r="U14" s="1"/>
  <c r="R20"/>
  <c r="S20" s="1"/>
  <c r="T20" s="1"/>
  <c r="U20" s="1"/>
  <c r="R28"/>
  <c r="S28" s="1"/>
  <c r="T28" s="1"/>
  <c r="U28" s="1"/>
  <c r="R36"/>
  <c r="S36" s="1"/>
  <c r="T36" s="1"/>
  <c r="U36" s="1"/>
  <c r="R44"/>
  <c r="S44" s="1"/>
  <c r="T44" s="1"/>
  <c r="U44" s="1"/>
  <c r="R43"/>
  <c r="S43" s="1"/>
  <c r="T43" s="1"/>
  <c r="U43" s="1"/>
  <c r="S54" i="2" l="1"/>
  <c r="D71" s="1"/>
  <c r="B57" s="1"/>
  <c r="T54"/>
  <c r="T55" s="1"/>
  <c r="S54" i="1"/>
  <c r="D71" s="1"/>
  <c r="B57" s="1"/>
  <c r="T4"/>
  <c r="T54" l="1"/>
  <c r="T55" s="1"/>
  <c r="U4"/>
</calcChain>
</file>

<file path=xl/sharedStrings.xml><?xml version="1.0" encoding="utf-8"?>
<sst xmlns="http://schemas.openxmlformats.org/spreadsheetml/2006/main" count="84" uniqueCount="41">
  <si>
    <t>م</t>
  </si>
  <si>
    <t>إسم الموظف</t>
  </si>
  <si>
    <t>المرتب الفعلي</t>
  </si>
  <si>
    <t>المرتب التأميني</t>
  </si>
  <si>
    <t>المرتب الاجمالى</t>
  </si>
  <si>
    <t>التأمينات</t>
  </si>
  <si>
    <t>إجمالى التأمينات</t>
  </si>
  <si>
    <t>الصافي</t>
  </si>
  <si>
    <t>المرتب السنوي</t>
  </si>
  <si>
    <t>إعفاءات</t>
  </si>
  <si>
    <t>وعاء الضريبة</t>
  </si>
  <si>
    <t>شرائح كسب العمل</t>
  </si>
  <si>
    <t>الضريبة السنوية</t>
  </si>
  <si>
    <t>الضريبة الشهرية</t>
  </si>
  <si>
    <t>الفرق</t>
  </si>
  <si>
    <t>خصومات</t>
  </si>
  <si>
    <t>مكافأت</t>
  </si>
  <si>
    <t>الأساسي</t>
  </si>
  <si>
    <t>المتغير</t>
  </si>
  <si>
    <t>الاجمالى</t>
  </si>
  <si>
    <t>حصة العامل</t>
  </si>
  <si>
    <t>حصة الشركة</t>
  </si>
  <si>
    <t>إداريــيــن</t>
  </si>
  <si>
    <t>مهندسين و فنيين</t>
  </si>
  <si>
    <t>قيد مرتبات شهر يناير 2011</t>
  </si>
  <si>
    <t>من مذكورين</t>
  </si>
  <si>
    <t>حـ/م.عمومية مرتبات و أجور</t>
  </si>
  <si>
    <t>حـ/م.عمومية تأمينات إجتماعية</t>
  </si>
  <si>
    <t>حـ/م.نشاط مرتبات و أجور</t>
  </si>
  <si>
    <t>حـ/م.نشاط تأمينات إجتماعية</t>
  </si>
  <si>
    <t>إلى مذكورين</t>
  </si>
  <si>
    <t>حـ/مصروفات مستحقة مرتبات و أجور</t>
  </si>
  <si>
    <t>حـ/الهيئة القومية للتأمين و المعاشات</t>
  </si>
  <si>
    <t>حـ/ضرائب كسب العمل</t>
  </si>
  <si>
    <t>حـ/الجزاءات و الخصومات</t>
  </si>
  <si>
    <t>حـ/سلف عاملين- أ / وائل</t>
  </si>
  <si>
    <t>حـ/عهد - أ / وائل</t>
  </si>
  <si>
    <t>حـ/سلف عاملين- أ / سيد</t>
  </si>
  <si>
    <t>حـ/سلف عاملين- أ / أحمد</t>
  </si>
  <si>
    <t>حـ/عهد - أ /سامح</t>
  </si>
  <si>
    <t>حـ/عهد - أ /محمد</t>
  </si>
</sst>
</file>

<file path=xl/styles.xml><?xml version="1.0" encoding="utf-8"?>
<styleSheet xmlns="http://schemas.openxmlformats.org/spreadsheetml/2006/main">
  <numFmts count="2">
    <numFmt numFmtId="43" formatCode="_-* #,##0.00_-;_-* #,##0.00\-;_-* &quot;-&quot;??_-;_-@_-"/>
    <numFmt numFmtId="164" formatCode="_(* #,##0.00_);_(* \(#,##0.00\);_(* &quot;-&quot;??_);_(@_)"/>
  </numFmts>
  <fonts count="10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2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164" fontId="0" fillId="0" borderId="0" xfId="1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164" fontId="1" fillId="0" borderId="0" xfId="1" applyFont="1" applyAlignment="1">
      <alignment horizontal="center" vertical="center"/>
    </xf>
    <xf numFmtId="164" fontId="1" fillId="0" borderId="0" xfId="1" applyFont="1" applyFill="1" applyAlignment="1">
      <alignment horizontal="center" vertical="center"/>
    </xf>
    <xf numFmtId="164" fontId="0" fillId="0" borderId="0" xfId="1" applyFont="1" applyFill="1" applyAlignment="1">
      <alignment horizontal="center" vertical="center"/>
    </xf>
    <xf numFmtId="164" fontId="0" fillId="0" borderId="0" xfId="1" applyFont="1" applyAlignment="1">
      <alignment horizontal="center" vertical="center" wrapText="1"/>
    </xf>
    <xf numFmtId="164" fontId="1" fillId="4" borderId="12" xfId="1" applyFont="1" applyFill="1" applyBorder="1" applyAlignment="1">
      <alignment horizontal="right" vertical="center" wrapText="1"/>
    </xf>
    <xf numFmtId="164" fontId="0" fillId="2" borderId="12" xfId="1" applyFont="1" applyFill="1" applyBorder="1" applyAlignment="1">
      <alignment horizontal="right" vertical="center" wrapText="1"/>
    </xf>
    <xf numFmtId="9" fontId="0" fillId="2" borderId="12" xfId="1" applyNumberFormat="1" applyFont="1" applyFill="1" applyBorder="1" applyAlignment="1">
      <alignment vertical="center" wrapText="1"/>
    </xf>
    <xf numFmtId="164" fontId="0" fillId="0" borderId="0" xfId="1" applyFont="1" applyAlignment="1">
      <alignment horizontal="right" vertical="center" wrapText="1"/>
    </xf>
    <xf numFmtId="0" fontId="0" fillId="5" borderId="16" xfId="1" applyNumberFormat="1" applyFont="1" applyFill="1" applyBorder="1" applyAlignment="1">
      <alignment horizontal="center" vertical="center"/>
    </xf>
    <xf numFmtId="0" fontId="5" fillId="5" borderId="12" xfId="1" applyNumberFormat="1" applyFont="1" applyFill="1" applyBorder="1" applyAlignment="1">
      <alignment horizontal="center" vertical="center"/>
    </xf>
    <xf numFmtId="164" fontId="0" fillId="3" borderId="12" xfId="1" applyFont="1" applyFill="1" applyBorder="1" applyAlignment="1">
      <alignment horizontal="center" vertical="center"/>
    </xf>
    <xf numFmtId="164" fontId="1" fillId="4" borderId="12" xfId="1" applyFont="1" applyFill="1" applyBorder="1" applyAlignment="1">
      <alignment horizontal="center" vertical="center"/>
    </xf>
    <xf numFmtId="164" fontId="1" fillId="5" borderId="12" xfId="1" applyFont="1" applyFill="1" applyBorder="1" applyAlignment="1">
      <alignment horizontal="center" vertical="center"/>
    </xf>
    <xf numFmtId="164" fontId="0" fillId="4" borderId="12" xfId="1" applyFont="1" applyFill="1" applyBorder="1" applyAlignment="1">
      <alignment horizontal="center" vertical="center"/>
    </xf>
    <xf numFmtId="164" fontId="0" fillId="5" borderId="12" xfId="1" applyFont="1" applyFill="1" applyBorder="1" applyAlignment="1">
      <alignment horizontal="center" vertical="center"/>
    </xf>
    <xf numFmtId="164" fontId="0" fillId="5" borderId="15" xfId="1" applyFont="1" applyFill="1" applyBorder="1" applyAlignment="1">
      <alignment horizontal="center" vertical="center"/>
    </xf>
    <xf numFmtId="0" fontId="6" fillId="5" borderId="12" xfId="1" applyNumberFormat="1" applyFont="1" applyFill="1" applyBorder="1" applyAlignment="1">
      <alignment horizontal="center" vertical="center"/>
    </xf>
    <xf numFmtId="164" fontId="4" fillId="5" borderId="12" xfId="1" applyFont="1" applyFill="1" applyBorder="1" applyAlignment="1">
      <alignment horizontal="center" vertical="center"/>
    </xf>
    <xf numFmtId="164" fontId="0" fillId="3" borderId="4" xfId="1" applyFont="1" applyFill="1" applyBorder="1" applyAlignment="1">
      <alignment horizontal="center" vertical="center"/>
    </xf>
    <xf numFmtId="0" fontId="0" fillId="5" borderId="17" xfId="1" applyNumberFormat="1" applyFont="1" applyFill="1" applyBorder="1" applyAlignment="1">
      <alignment horizontal="center" vertical="center"/>
    </xf>
    <xf numFmtId="0" fontId="6" fillId="5" borderId="18" xfId="1" applyNumberFormat="1" applyFont="1" applyFill="1" applyBorder="1" applyAlignment="1">
      <alignment horizontal="center" vertical="center"/>
    </xf>
    <xf numFmtId="164" fontId="0" fillId="3" borderId="19" xfId="1" applyFont="1" applyFill="1" applyBorder="1" applyAlignment="1">
      <alignment horizontal="center" vertical="center"/>
    </xf>
    <xf numFmtId="164" fontId="1" fillId="4" borderId="18" xfId="1" applyFont="1" applyFill="1" applyBorder="1" applyAlignment="1">
      <alignment horizontal="center" vertical="center"/>
    </xf>
    <xf numFmtId="164" fontId="1" fillId="5" borderId="18" xfId="1" applyFont="1" applyFill="1" applyBorder="1" applyAlignment="1">
      <alignment horizontal="center" vertical="center"/>
    </xf>
    <xf numFmtId="164" fontId="0" fillId="4" borderId="18" xfId="1" applyFont="1" applyFill="1" applyBorder="1" applyAlignment="1">
      <alignment horizontal="center" vertical="center"/>
    </xf>
    <xf numFmtId="164" fontId="0" fillId="5" borderId="18" xfId="1" applyFont="1" applyFill="1" applyBorder="1" applyAlignment="1">
      <alignment horizontal="center" vertical="center"/>
    </xf>
    <xf numFmtId="164" fontId="0" fillId="5" borderId="20" xfId="1" applyFont="1" applyFill="1" applyBorder="1" applyAlignment="1">
      <alignment horizontal="center" vertical="center"/>
    </xf>
    <xf numFmtId="0" fontId="6" fillId="6" borderId="21" xfId="1" applyNumberFormat="1" applyFont="1" applyFill="1" applyBorder="1" applyAlignment="1">
      <alignment horizontal="center" vertical="center"/>
    </xf>
    <xf numFmtId="164" fontId="0" fillId="3" borderId="22" xfId="1" applyFont="1" applyFill="1" applyBorder="1" applyAlignment="1">
      <alignment horizontal="center" vertical="center"/>
    </xf>
    <xf numFmtId="164" fontId="1" fillId="4" borderId="21" xfId="1" applyFont="1" applyFill="1" applyBorder="1" applyAlignment="1">
      <alignment horizontal="center" vertical="center"/>
    </xf>
    <xf numFmtId="164" fontId="1" fillId="6" borderId="21" xfId="1" applyFont="1" applyFill="1" applyBorder="1" applyAlignment="1">
      <alignment horizontal="center" vertical="center"/>
    </xf>
    <xf numFmtId="164" fontId="0" fillId="4" borderId="21" xfId="1" applyFont="1" applyFill="1" applyBorder="1" applyAlignment="1">
      <alignment horizontal="center" vertical="center"/>
    </xf>
    <xf numFmtId="164" fontId="0" fillId="6" borderId="21" xfId="1" applyFont="1" applyFill="1" applyBorder="1" applyAlignment="1">
      <alignment horizontal="center" vertical="center"/>
    </xf>
    <xf numFmtId="164" fontId="0" fillId="6" borderId="23" xfId="1" applyFont="1" applyFill="1" applyBorder="1" applyAlignment="1">
      <alignment horizontal="center" vertical="center"/>
    </xf>
    <xf numFmtId="0" fontId="6" fillId="6" borderId="12" xfId="1" applyNumberFormat="1" applyFont="1" applyFill="1" applyBorder="1" applyAlignment="1">
      <alignment horizontal="center" vertical="center"/>
    </xf>
    <xf numFmtId="164" fontId="1" fillId="6" borderId="12" xfId="1" applyFont="1" applyFill="1" applyBorder="1" applyAlignment="1">
      <alignment horizontal="center" vertical="center"/>
    </xf>
    <xf numFmtId="164" fontId="0" fillId="6" borderId="12" xfId="1" applyFont="1" applyFill="1" applyBorder="1" applyAlignment="1">
      <alignment horizontal="center" vertical="center"/>
    </xf>
    <xf numFmtId="164" fontId="0" fillId="6" borderId="15" xfId="1" applyFont="1" applyFill="1" applyBorder="1" applyAlignment="1">
      <alignment horizontal="center" vertical="center"/>
    </xf>
    <xf numFmtId="164" fontId="4" fillId="6" borderId="12" xfId="1" applyFont="1" applyFill="1" applyBorder="1" applyAlignment="1">
      <alignment horizontal="center" vertical="center"/>
    </xf>
    <xf numFmtId="0" fontId="5" fillId="6" borderId="12" xfId="1" applyNumberFormat="1" applyFont="1" applyFill="1" applyBorder="1" applyAlignment="1">
      <alignment horizontal="center" vertical="center"/>
    </xf>
    <xf numFmtId="164" fontId="5" fillId="6" borderId="12" xfId="1" applyFont="1" applyFill="1" applyBorder="1" applyAlignment="1">
      <alignment horizontal="center" vertical="center"/>
    </xf>
    <xf numFmtId="0" fontId="5" fillId="6" borderId="24" xfId="1" applyNumberFormat="1" applyFont="1" applyFill="1" applyBorder="1" applyAlignment="1">
      <alignment horizontal="center" vertical="center"/>
    </xf>
    <xf numFmtId="164" fontId="5" fillId="6" borderId="24" xfId="1" applyFont="1" applyFill="1" applyBorder="1" applyAlignment="1">
      <alignment horizontal="center" vertical="center"/>
    </xf>
    <xf numFmtId="164" fontId="0" fillId="6" borderId="18" xfId="1" applyFont="1" applyFill="1" applyBorder="1" applyAlignment="1">
      <alignment horizontal="center" vertical="center"/>
    </xf>
    <xf numFmtId="164" fontId="0" fillId="6" borderId="24" xfId="1" applyFont="1" applyFill="1" applyBorder="1" applyAlignment="1">
      <alignment horizontal="center" vertical="center"/>
    </xf>
    <xf numFmtId="164" fontId="0" fillId="6" borderId="25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horizontal="center" vertical="center"/>
    </xf>
    <xf numFmtId="164" fontId="6" fillId="0" borderId="26" xfId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6" fillId="0" borderId="26" xfId="1" applyFont="1" applyFill="1" applyBorder="1" applyAlignment="1">
      <alignment horizontal="center" vertical="center"/>
    </xf>
    <xf numFmtId="0" fontId="0" fillId="5" borderId="12" xfId="1" applyNumberFormat="1" applyFont="1" applyFill="1" applyBorder="1" applyAlignment="1">
      <alignment horizontal="center" vertical="center"/>
    </xf>
    <xf numFmtId="164" fontId="3" fillId="0" borderId="0" xfId="1" applyFont="1" applyAlignment="1">
      <alignment horizontal="center" vertical="center"/>
    </xf>
    <xf numFmtId="0" fontId="0" fillId="6" borderId="12" xfId="1" applyNumberFormat="1" applyFont="1" applyFill="1" applyBorder="1" applyAlignment="1">
      <alignment horizontal="center" vertical="center"/>
    </xf>
    <xf numFmtId="43" fontId="0" fillId="7" borderId="0" xfId="1" applyNumberFormat="1" applyFont="1" applyFill="1" applyAlignment="1">
      <alignment horizontal="center" vertical="center"/>
    </xf>
    <xf numFmtId="164" fontId="7" fillId="0" borderId="0" xfId="1" applyFont="1" applyAlignment="1">
      <alignment vertical="center"/>
    </xf>
    <xf numFmtId="164" fontId="7" fillId="0" borderId="0" xfId="1" applyFont="1" applyAlignment="1">
      <alignment horizontal="center" vertical="center"/>
    </xf>
    <xf numFmtId="164" fontId="8" fillId="0" borderId="0" xfId="1" applyFont="1" applyAlignment="1">
      <alignment horizontal="center" vertical="center"/>
    </xf>
    <xf numFmtId="164" fontId="8" fillId="0" borderId="0" xfId="1" applyFont="1" applyFill="1" applyAlignment="1">
      <alignment horizontal="center" vertical="center"/>
    </xf>
    <xf numFmtId="164" fontId="8" fillId="0" borderId="0" xfId="1" applyFont="1" applyAlignment="1">
      <alignment horizontal="center" vertical="center"/>
    </xf>
    <xf numFmtId="164" fontId="0" fillId="0" borderId="0" xfId="1" applyFont="1" applyFill="1" applyBorder="1" applyAlignment="1">
      <alignment horizontal="center" vertical="center"/>
    </xf>
    <xf numFmtId="164" fontId="8" fillId="0" borderId="0" xfId="1" applyFont="1" applyFill="1" applyAlignment="1">
      <alignment vertical="center"/>
    </xf>
    <xf numFmtId="164" fontId="1" fillId="3" borderId="12" xfId="1" applyFont="1" applyFill="1" applyBorder="1" applyAlignment="1">
      <alignment horizontal="right" vertical="center" wrapText="1"/>
    </xf>
    <xf numFmtId="164" fontId="1" fillId="3" borderId="12" xfId="1" applyFont="1" applyFill="1" applyBorder="1" applyAlignment="1">
      <alignment horizontal="center" vertical="center"/>
    </xf>
    <xf numFmtId="164" fontId="1" fillId="3" borderId="18" xfId="1" applyFont="1" applyFill="1" applyBorder="1" applyAlignment="1">
      <alignment horizontal="center" vertical="center"/>
    </xf>
    <xf numFmtId="164" fontId="1" fillId="3" borderId="21" xfId="1" applyFont="1" applyFill="1" applyBorder="1" applyAlignment="1">
      <alignment horizontal="center" vertical="center"/>
    </xf>
    <xf numFmtId="164" fontId="0" fillId="3" borderId="18" xfId="1" applyFont="1" applyFill="1" applyBorder="1" applyAlignment="1">
      <alignment horizontal="center" vertical="center"/>
    </xf>
    <xf numFmtId="164" fontId="0" fillId="3" borderId="21" xfId="1" applyFont="1" applyFill="1" applyBorder="1" applyAlignment="1">
      <alignment horizontal="center" vertical="center"/>
    </xf>
    <xf numFmtId="164" fontId="8" fillId="3" borderId="0" xfId="1" applyFont="1" applyFill="1" applyAlignment="1">
      <alignment vertical="center"/>
    </xf>
    <xf numFmtId="164" fontId="8" fillId="3" borderId="0" xfId="1" applyFont="1" applyFill="1" applyAlignment="1">
      <alignment horizontal="center" vertical="center"/>
    </xf>
    <xf numFmtId="164" fontId="0" fillId="3" borderId="0" xfId="1" applyFont="1" applyFill="1" applyAlignment="1">
      <alignment horizontal="center" vertical="center"/>
    </xf>
    <xf numFmtId="164" fontId="9" fillId="0" borderId="0" xfId="1" applyFont="1" applyAlignment="1">
      <alignment vertical="center"/>
    </xf>
    <xf numFmtId="164" fontId="8" fillId="0" borderId="0" xfId="1" applyFont="1" applyAlignment="1">
      <alignment horizontal="center" vertical="center"/>
    </xf>
    <xf numFmtId="164" fontId="8" fillId="0" borderId="0" xfId="1" applyFont="1" applyFill="1" applyBorder="1" applyAlignment="1">
      <alignment horizontal="center" vertical="center"/>
    </xf>
    <xf numFmtId="164" fontId="0" fillId="2" borderId="12" xfId="1" applyFont="1" applyFill="1" applyBorder="1" applyAlignment="1">
      <alignment horizontal="center" vertical="center" wrapText="1"/>
    </xf>
    <xf numFmtId="164" fontId="0" fillId="3" borderId="4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/>
    </xf>
    <xf numFmtId="164" fontId="0" fillId="2" borderId="3" xfId="1" applyFont="1" applyFill="1" applyBorder="1" applyAlignment="1">
      <alignment horizontal="center" vertical="center" wrapText="1"/>
    </xf>
    <xf numFmtId="164" fontId="3" fillId="2" borderId="3" xfId="1" applyFont="1" applyFill="1" applyBorder="1" applyAlignment="1">
      <alignment horizontal="center" vertical="center" wrapText="1"/>
    </xf>
    <xf numFmtId="164" fontId="3" fillId="2" borderId="12" xfId="1" applyFont="1" applyFill="1" applyBorder="1" applyAlignment="1">
      <alignment horizontal="center" vertical="center" wrapText="1"/>
    </xf>
    <xf numFmtId="164" fontId="4" fillId="2" borderId="3" xfId="1" applyFont="1" applyFill="1" applyBorder="1" applyAlignment="1">
      <alignment horizontal="center" vertical="center" wrapText="1"/>
    </xf>
    <xf numFmtId="164" fontId="4" fillId="2" borderId="12" xfId="1" applyFont="1" applyFill="1" applyBorder="1" applyAlignment="1">
      <alignment horizontal="center" vertical="center" wrapText="1"/>
    </xf>
    <xf numFmtId="164" fontId="0" fillId="2" borderId="11" xfId="1" applyFont="1" applyFill="1" applyBorder="1" applyAlignment="1">
      <alignment horizontal="center" vertical="center" wrapText="1"/>
    </xf>
    <xf numFmtId="164" fontId="0" fillId="2" borderId="15" xfId="1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/>
    </xf>
    <xf numFmtId="164" fontId="0" fillId="2" borderId="2" xfId="1" applyFont="1" applyFill="1" applyBorder="1" applyAlignment="1">
      <alignment horizontal="center" vertical="center" wrapText="1"/>
    </xf>
    <xf numFmtId="164" fontId="0" fillId="2" borderId="13" xfId="1" applyFont="1" applyFill="1" applyBorder="1" applyAlignment="1">
      <alignment horizontal="center" vertical="center" wrapText="1"/>
    </xf>
    <xf numFmtId="164" fontId="1" fillId="4" borderId="5" xfId="1" applyFont="1" applyFill="1" applyBorder="1" applyAlignment="1">
      <alignment horizontal="center" vertical="center" wrapText="1"/>
    </xf>
    <xf numFmtId="164" fontId="1" fillId="4" borderId="6" xfId="1" applyFont="1" applyFill="1" applyBorder="1" applyAlignment="1">
      <alignment horizontal="center" vertical="center" wrapText="1"/>
    </xf>
    <xf numFmtId="164" fontId="1" fillId="4" borderId="7" xfId="1" applyFont="1" applyFill="1" applyBorder="1" applyAlignment="1">
      <alignment horizontal="center" vertical="center" wrapText="1"/>
    </xf>
    <xf numFmtId="164" fontId="0" fillId="4" borderId="8" xfId="1" applyFont="1" applyFill="1" applyBorder="1" applyAlignment="1">
      <alignment horizontal="center" vertical="center" wrapText="1"/>
    </xf>
    <xf numFmtId="164" fontId="0" fillId="4" borderId="14" xfId="1" applyFont="1" applyFill="1" applyBorder="1" applyAlignment="1">
      <alignment horizontal="center" vertical="center" wrapText="1"/>
    </xf>
    <xf numFmtId="164" fontId="0" fillId="2" borderId="9" xfId="1" applyFont="1" applyFill="1" applyBorder="1" applyAlignment="1">
      <alignment horizontal="center" vertical="center" wrapText="1"/>
    </xf>
    <xf numFmtId="164" fontId="0" fillId="2" borderId="10" xfId="1" applyFont="1" applyFill="1" applyBorder="1" applyAlignment="1">
      <alignment horizontal="center" vertical="center" wrapText="1"/>
    </xf>
    <xf numFmtId="164" fontId="0" fillId="2" borderId="8" xfId="1" applyFont="1" applyFill="1" applyBorder="1" applyAlignment="1">
      <alignment horizontal="center" vertical="center" wrapText="1"/>
    </xf>
    <xf numFmtId="164" fontId="0" fillId="2" borderId="14" xfId="1" applyFont="1" applyFill="1" applyBorder="1" applyAlignment="1">
      <alignment horizontal="center" vertical="center" wrapText="1"/>
    </xf>
    <xf numFmtId="164" fontId="1" fillId="3" borderId="5" xfId="1" applyFont="1" applyFill="1" applyBorder="1" applyAlignment="1">
      <alignment horizontal="center" vertical="center" wrapText="1"/>
    </xf>
    <xf numFmtId="164" fontId="1" fillId="3" borderId="6" xfId="1" applyFont="1" applyFill="1" applyBorder="1" applyAlignment="1">
      <alignment horizontal="center" vertical="center" wrapText="1"/>
    </xf>
    <xf numFmtId="164" fontId="1" fillId="3" borderId="7" xfId="1" applyFont="1" applyFill="1" applyBorder="1" applyAlignment="1">
      <alignment horizontal="center" vertical="center" wrapText="1"/>
    </xf>
    <xf numFmtId="164" fontId="0" fillId="3" borderId="8" xfId="1" applyFont="1" applyFill="1" applyBorder="1" applyAlignment="1">
      <alignment horizontal="center" vertical="center" wrapText="1"/>
    </xf>
    <xf numFmtId="164" fontId="0" fillId="3" borderId="14" xfId="1" applyFont="1" applyFill="1" applyBorder="1" applyAlignment="1">
      <alignment horizontal="center" vertical="center" wrapText="1"/>
    </xf>
    <xf numFmtId="164" fontId="8" fillId="3" borderId="0" xfId="1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7"/>
  <sheetViews>
    <sheetView rightToLeft="1" workbookViewId="0">
      <pane xSplit="2" ySplit="3" topLeftCell="C4" activePane="bottomRight" state="frozen"/>
      <selection pane="topRight" activeCell="B1" sqref="B1"/>
      <selection pane="bottomLeft" activeCell="A5" sqref="A5"/>
      <selection pane="bottomRight" activeCell="D6" sqref="D6"/>
    </sheetView>
  </sheetViews>
  <sheetFormatPr defaultColWidth="9.125" defaultRowHeight="20.25" customHeight="1"/>
  <cols>
    <col min="1" max="1" width="3" style="1" bestFit="1" customWidth="1"/>
    <col min="2" max="2" width="18.625" style="1" customWidth="1"/>
    <col min="3" max="3" width="9.625" style="1" customWidth="1"/>
    <col min="4" max="4" width="7.75" style="3" customWidth="1"/>
    <col min="5" max="5" width="8.125" style="3" customWidth="1"/>
    <col min="6" max="6" width="8.625" style="4" customWidth="1"/>
    <col min="7" max="7" width="9.625" style="1" customWidth="1"/>
    <col min="8" max="8" width="7.25" style="5" customWidth="1"/>
    <col min="9" max="9" width="7.75" style="5" customWidth="1"/>
    <col min="10" max="10" width="7.875" style="5" customWidth="1"/>
    <col min="11" max="11" width="9.25" style="1" customWidth="1"/>
    <col min="12" max="12" width="10.25" style="1" customWidth="1"/>
    <col min="13" max="13" width="9.25" style="1" customWidth="1"/>
    <col min="14" max="14" width="10.25" style="1" customWidth="1"/>
    <col min="15" max="15" width="9.625" style="1" customWidth="1"/>
    <col min="16" max="16" width="9.75" style="1" customWidth="1"/>
    <col min="17" max="17" width="7.75" style="1" customWidth="1"/>
    <col min="18" max="18" width="9.375" style="1" customWidth="1"/>
    <col min="19" max="19" width="7.875" style="1" customWidth="1"/>
    <col min="20" max="20" width="9.25" style="1" customWidth="1"/>
    <col min="21" max="21" width="10.125" style="1" customWidth="1"/>
    <col min="22" max="23" width="9.625" style="1" customWidth="1"/>
    <col min="24" max="24" width="10.125" style="1" customWidth="1"/>
    <col min="25" max="260" width="10.625" style="1" customWidth="1"/>
    <col min="261" max="16384" width="9.125" style="1"/>
  </cols>
  <sheetData>
    <row r="1" spans="1:24" ht="19.5" customHeight="1" thickBot="1">
      <c r="B1" s="2"/>
      <c r="M1" s="87"/>
      <c r="N1" s="87"/>
    </row>
    <row r="2" spans="1:24" s="6" customFormat="1" ht="19.5" customHeight="1" thickTop="1">
      <c r="A2" s="88" t="s">
        <v>0</v>
      </c>
      <c r="B2" s="80" t="s">
        <v>1</v>
      </c>
      <c r="C2" s="78" t="s">
        <v>2</v>
      </c>
      <c r="D2" s="90" t="s">
        <v>3</v>
      </c>
      <c r="E2" s="91"/>
      <c r="F2" s="92"/>
      <c r="G2" s="93" t="s">
        <v>4</v>
      </c>
      <c r="H2" s="95" t="s">
        <v>5</v>
      </c>
      <c r="I2" s="96"/>
      <c r="J2" s="97" t="s">
        <v>6</v>
      </c>
      <c r="K2" s="80" t="s">
        <v>7</v>
      </c>
      <c r="L2" s="80" t="s">
        <v>8</v>
      </c>
      <c r="M2" s="80" t="s">
        <v>9</v>
      </c>
      <c r="N2" s="80" t="s">
        <v>10</v>
      </c>
      <c r="O2" s="80" t="s">
        <v>11</v>
      </c>
      <c r="P2" s="80"/>
      <c r="Q2" s="80"/>
      <c r="R2" s="81" t="s">
        <v>12</v>
      </c>
      <c r="S2" s="83" t="s">
        <v>13</v>
      </c>
      <c r="T2" s="85" t="s">
        <v>7</v>
      </c>
      <c r="U2" s="77" t="s">
        <v>14</v>
      </c>
      <c r="V2" s="78" t="s">
        <v>15</v>
      </c>
      <c r="W2" s="78" t="s">
        <v>16</v>
      </c>
      <c r="X2" s="77" t="s">
        <v>7</v>
      </c>
    </row>
    <row r="3" spans="1:24" s="10" customFormat="1" ht="28.5">
      <c r="A3" s="89"/>
      <c r="B3" s="77"/>
      <c r="C3" s="78"/>
      <c r="D3" s="7" t="s">
        <v>17</v>
      </c>
      <c r="E3" s="7" t="s">
        <v>18</v>
      </c>
      <c r="F3" s="7" t="s">
        <v>19</v>
      </c>
      <c r="G3" s="94"/>
      <c r="H3" s="8" t="s">
        <v>20</v>
      </c>
      <c r="I3" s="8" t="s">
        <v>21</v>
      </c>
      <c r="J3" s="98"/>
      <c r="K3" s="77"/>
      <c r="L3" s="77"/>
      <c r="M3" s="77"/>
      <c r="N3" s="77"/>
      <c r="O3" s="9">
        <v>0.1</v>
      </c>
      <c r="P3" s="9">
        <v>0.15</v>
      </c>
      <c r="Q3" s="9">
        <v>0.2</v>
      </c>
      <c r="R3" s="82"/>
      <c r="S3" s="84"/>
      <c r="T3" s="86"/>
      <c r="U3" s="77"/>
      <c r="V3" s="78"/>
      <c r="W3" s="78"/>
      <c r="X3" s="77"/>
    </row>
    <row r="4" spans="1:24" ht="19.5" customHeight="1">
      <c r="A4" s="11">
        <v>1</v>
      </c>
      <c r="B4" s="12"/>
      <c r="C4" s="13"/>
      <c r="D4" s="14"/>
      <c r="E4" s="14"/>
      <c r="F4" s="15">
        <f>D4+E4</f>
        <v>0</v>
      </c>
      <c r="G4" s="16"/>
      <c r="H4" s="17">
        <f>(14%*D4)+(11%*E4)</f>
        <v>0</v>
      </c>
      <c r="I4" s="17">
        <f>(26%*D4)+(E4*24%)</f>
        <v>0</v>
      </c>
      <c r="J4" s="17">
        <f>H4+I4</f>
        <v>0</v>
      </c>
      <c r="K4" s="17">
        <f>G4-H4</f>
        <v>0</v>
      </c>
      <c r="L4" s="17">
        <f>K4*12</f>
        <v>0</v>
      </c>
      <c r="M4" s="17">
        <v>9000</v>
      </c>
      <c r="N4" s="17">
        <f>L4-M4</f>
        <v>-9000</v>
      </c>
      <c r="O4" s="17">
        <f>IF(N4&gt;=15000,15000*10%,N4*10%)</f>
        <v>-900</v>
      </c>
      <c r="P4" s="17">
        <f>IF(N4-15000&gt;0,IF(N4-15000&lt;20000,(N4-15000)*15%,20000*15%),0)</f>
        <v>0</v>
      </c>
      <c r="Q4" s="17">
        <f>IF(N4-15000-20000&gt;0,(N4-15000-20000)*20%,0)</f>
        <v>0</v>
      </c>
      <c r="R4" s="17">
        <f>SUM(O4:Q4)</f>
        <v>-900</v>
      </c>
      <c r="S4" s="17" t="str">
        <f>IF(R4&gt;1,R4/12,"0")</f>
        <v>0</v>
      </c>
      <c r="T4" s="18">
        <f>G4-H4-S4</f>
        <v>0</v>
      </c>
      <c r="U4" s="17">
        <f>C4-T4</f>
        <v>0</v>
      </c>
      <c r="V4" s="13"/>
      <c r="W4" s="13"/>
      <c r="X4" s="17">
        <f>C4-V4+W4</f>
        <v>0</v>
      </c>
    </row>
    <row r="5" spans="1:24" ht="19.5" customHeight="1">
      <c r="A5" s="11">
        <v>2</v>
      </c>
      <c r="B5" s="19"/>
      <c r="C5" s="13">
        <v>1250</v>
      </c>
      <c r="D5" s="14">
        <v>350</v>
      </c>
      <c r="E5" s="14"/>
      <c r="F5" s="15">
        <f t="shared" ref="F5:F53" si="0">D5+E5</f>
        <v>350</v>
      </c>
      <c r="G5" s="16">
        <v>1354.56</v>
      </c>
      <c r="H5" s="17">
        <f t="shared" ref="H5:H53" si="1">(14%*D5)+(12%*E5)</f>
        <v>49.000000000000007</v>
      </c>
      <c r="I5" s="17">
        <f t="shared" ref="I5:I53" si="2">(26%*D5)+(E5*23%)</f>
        <v>91</v>
      </c>
      <c r="J5" s="17">
        <f>H5+I5</f>
        <v>140</v>
      </c>
      <c r="K5" s="17">
        <f t="shared" ref="K5:K53" si="3">G5-H5</f>
        <v>1305.56</v>
      </c>
      <c r="L5" s="17">
        <f t="shared" ref="L5:L53" si="4">K5*12</f>
        <v>15666.72</v>
      </c>
      <c r="M5" s="17">
        <v>9000</v>
      </c>
      <c r="N5" s="17">
        <f t="shared" ref="N5:N53" si="5">L5-M5</f>
        <v>6666.7199999999993</v>
      </c>
      <c r="O5" s="17">
        <f t="shared" ref="O5:O53" si="6">IF(N5&gt;=15000,15000*10%,N5*10%)</f>
        <v>666.67200000000003</v>
      </c>
      <c r="P5" s="17">
        <f>IF(N5-15000&gt;0,IF(N5-15000&lt;20000,(N5-15000)*15%,20000*15%),0)</f>
        <v>0</v>
      </c>
      <c r="Q5" s="20">
        <f t="shared" ref="Q5:Q53" si="7">IF(N5-15000-20000&gt;0,(N5-15000-20000)*20%,0)</f>
        <v>0</v>
      </c>
      <c r="R5" s="17">
        <f t="shared" ref="R5:R53" si="8">SUM(O5:Q5)</f>
        <v>666.67200000000003</v>
      </c>
      <c r="S5" s="17">
        <f>IF(R5&gt;1,R5/12,"0")</f>
        <v>55.556000000000004</v>
      </c>
      <c r="T5" s="18">
        <f>G5-H5-S5</f>
        <v>1250.0039999999999</v>
      </c>
      <c r="U5" s="17">
        <f t="shared" ref="U5:U53" si="9">C5-T5</f>
        <v>-3.9999999999054126E-3</v>
      </c>
      <c r="V5" s="13">
        <v>30</v>
      </c>
      <c r="W5" s="13"/>
      <c r="X5" s="17">
        <f t="shared" ref="X5:X53" si="10">C5-V5+W5</f>
        <v>1220</v>
      </c>
    </row>
    <row r="6" spans="1:24" ht="19.5" customHeight="1">
      <c r="A6" s="11">
        <v>3</v>
      </c>
      <c r="B6" s="19"/>
      <c r="C6" s="13"/>
      <c r="D6" s="14"/>
      <c r="E6" s="14"/>
      <c r="F6" s="15">
        <f>D6+E6</f>
        <v>0</v>
      </c>
      <c r="G6" s="16"/>
      <c r="H6" s="17">
        <f t="shared" si="1"/>
        <v>0</v>
      </c>
      <c r="I6" s="17">
        <f t="shared" si="2"/>
        <v>0</v>
      </c>
      <c r="J6" s="17">
        <f t="shared" ref="J6:J32" si="11">H6+I6</f>
        <v>0</v>
      </c>
      <c r="K6" s="17">
        <f t="shared" si="3"/>
        <v>0</v>
      </c>
      <c r="L6" s="17">
        <f t="shared" si="4"/>
        <v>0</v>
      </c>
      <c r="M6" s="17">
        <v>9000</v>
      </c>
      <c r="N6" s="17">
        <f t="shared" si="5"/>
        <v>-9000</v>
      </c>
      <c r="O6" s="17">
        <f t="shared" si="6"/>
        <v>-900</v>
      </c>
      <c r="P6" s="17">
        <f t="shared" ref="P6:P53" si="12">IF(N6-15000&gt;0,IF(N6-15000&lt;20000,(N6-15000)*15%,20000*15%),0)</f>
        <v>0</v>
      </c>
      <c r="Q6" s="20">
        <f t="shared" si="7"/>
        <v>0</v>
      </c>
      <c r="R6" s="17">
        <f t="shared" si="8"/>
        <v>-900</v>
      </c>
      <c r="S6" s="17" t="str">
        <f t="shared" ref="S6:S53" si="13">IF(R6&gt;1,R6/12,"0")</f>
        <v>0</v>
      </c>
      <c r="T6" s="18">
        <f t="shared" ref="T6:T53" si="14">G6-H6-S6</f>
        <v>0</v>
      </c>
      <c r="U6" s="17">
        <f t="shared" si="9"/>
        <v>0</v>
      </c>
      <c r="V6" s="13"/>
      <c r="W6" s="13"/>
      <c r="X6" s="17">
        <f t="shared" si="10"/>
        <v>0</v>
      </c>
    </row>
    <row r="7" spans="1:24" ht="19.5" customHeight="1">
      <c r="A7" s="11">
        <v>4</v>
      </c>
      <c r="B7" s="19"/>
      <c r="C7" s="13"/>
      <c r="D7" s="14"/>
      <c r="E7" s="14"/>
      <c r="F7" s="15">
        <f t="shared" si="0"/>
        <v>0</v>
      </c>
      <c r="G7" s="16"/>
      <c r="H7" s="17">
        <f t="shared" si="1"/>
        <v>0</v>
      </c>
      <c r="I7" s="17">
        <f t="shared" si="2"/>
        <v>0</v>
      </c>
      <c r="J7" s="17">
        <f t="shared" si="11"/>
        <v>0</v>
      </c>
      <c r="K7" s="17">
        <f t="shared" si="3"/>
        <v>0</v>
      </c>
      <c r="L7" s="17">
        <f t="shared" si="4"/>
        <v>0</v>
      </c>
      <c r="M7" s="17">
        <v>9000</v>
      </c>
      <c r="N7" s="17">
        <f t="shared" si="5"/>
        <v>-9000</v>
      </c>
      <c r="O7" s="17">
        <f t="shared" si="6"/>
        <v>-900</v>
      </c>
      <c r="P7" s="17">
        <f t="shared" si="12"/>
        <v>0</v>
      </c>
      <c r="Q7" s="17">
        <f t="shared" si="7"/>
        <v>0</v>
      </c>
      <c r="R7" s="17">
        <f t="shared" si="8"/>
        <v>-900</v>
      </c>
      <c r="S7" s="17" t="str">
        <f t="shared" si="13"/>
        <v>0</v>
      </c>
      <c r="T7" s="18">
        <f t="shared" si="14"/>
        <v>0</v>
      </c>
      <c r="U7" s="17">
        <f t="shared" si="9"/>
        <v>0</v>
      </c>
      <c r="V7" s="13"/>
      <c r="W7" s="13"/>
      <c r="X7" s="17">
        <f t="shared" si="10"/>
        <v>0</v>
      </c>
    </row>
    <row r="8" spans="1:24" ht="19.5" customHeight="1">
      <c r="A8" s="11">
        <v>5</v>
      </c>
      <c r="B8" s="19"/>
      <c r="C8" s="13"/>
      <c r="D8" s="14"/>
      <c r="E8" s="14"/>
      <c r="F8" s="15">
        <f t="shared" si="0"/>
        <v>0</v>
      </c>
      <c r="G8" s="16"/>
      <c r="H8" s="17">
        <f t="shared" si="1"/>
        <v>0</v>
      </c>
      <c r="I8" s="17">
        <f t="shared" si="2"/>
        <v>0</v>
      </c>
      <c r="J8" s="17">
        <f t="shared" si="11"/>
        <v>0</v>
      </c>
      <c r="K8" s="17">
        <f t="shared" si="3"/>
        <v>0</v>
      </c>
      <c r="L8" s="17">
        <f t="shared" si="4"/>
        <v>0</v>
      </c>
      <c r="M8" s="17">
        <v>9000</v>
      </c>
      <c r="N8" s="17">
        <f t="shared" si="5"/>
        <v>-9000</v>
      </c>
      <c r="O8" s="17">
        <f t="shared" si="6"/>
        <v>-900</v>
      </c>
      <c r="P8" s="17">
        <f t="shared" si="12"/>
        <v>0</v>
      </c>
      <c r="Q8" s="17">
        <f t="shared" si="7"/>
        <v>0</v>
      </c>
      <c r="R8" s="17">
        <f t="shared" si="8"/>
        <v>-900</v>
      </c>
      <c r="S8" s="17" t="str">
        <f t="shared" si="13"/>
        <v>0</v>
      </c>
      <c r="T8" s="18">
        <f t="shared" si="14"/>
        <v>0</v>
      </c>
      <c r="U8" s="17">
        <f t="shared" si="9"/>
        <v>0</v>
      </c>
      <c r="V8" s="13"/>
      <c r="W8" s="13"/>
      <c r="X8" s="17">
        <f t="shared" si="10"/>
        <v>0</v>
      </c>
    </row>
    <row r="9" spans="1:24" ht="19.5" customHeight="1">
      <c r="A9" s="11">
        <v>6</v>
      </c>
      <c r="B9" s="19"/>
      <c r="C9" s="13"/>
      <c r="D9" s="14"/>
      <c r="E9" s="14"/>
      <c r="F9" s="15">
        <f t="shared" si="0"/>
        <v>0</v>
      </c>
      <c r="G9" s="16"/>
      <c r="H9" s="17">
        <f t="shared" si="1"/>
        <v>0</v>
      </c>
      <c r="I9" s="17">
        <f t="shared" si="2"/>
        <v>0</v>
      </c>
      <c r="J9" s="17">
        <f t="shared" si="11"/>
        <v>0</v>
      </c>
      <c r="K9" s="17">
        <f t="shared" si="3"/>
        <v>0</v>
      </c>
      <c r="L9" s="17">
        <f t="shared" si="4"/>
        <v>0</v>
      </c>
      <c r="M9" s="17">
        <v>9000</v>
      </c>
      <c r="N9" s="17">
        <f t="shared" si="5"/>
        <v>-9000</v>
      </c>
      <c r="O9" s="17">
        <f t="shared" si="6"/>
        <v>-900</v>
      </c>
      <c r="P9" s="17">
        <f t="shared" si="12"/>
        <v>0</v>
      </c>
      <c r="Q9" s="20">
        <f t="shared" si="7"/>
        <v>0</v>
      </c>
      <c r="R9" s="17">
        <f t="shared" si="8"/>
        <v>-900</v>
      </c>
      <c r="S9" s="17" t="str">
        <f t="shared" si="13"/>
        <v>0</v>
      </c>
      <c r="T9" s="18">
        <f>G9-H9-S9</f>
        <v>0</v>
      </c>
      <c r="U9" s="17">
        <f t="shared" si="9"/>
        <v>0</v>
      </c>
      <c r="V9" s="13"/>
      <c r="W9" s="13"/>
      <c r="X9" s="17">
        <f t="shared" si="10"/>
        <v>0</v>
      </c>
    </row>
    <row r="10" spans="1:24" ht="19.5" customHeight="1">
      <c r="A10" s="11">
        <v>7</v>
      </c>
      <c r="B10" s="19"/>
      <c r="C10" s="13"/>
      <c r="D10" s="14"/>
      <c r="E10" s="14"/>
      <c r="F10" s="15">
        <f t="shared" si="0"/>
        <v>0</v>
      </c>
      <c r="G10" s="16"/>
      <c r="H10" s="17">
        <f t="shared" si="1"/>
        <v>0</v>
      </c>
      <c r="I10" s="17">
        <f t="shared" si="2"/>
        <v>0</v>
      </c>
      <c r="J10" s="17">
        <f t="shared" si="11"/>
        <v>0</v>
      </c>
      <c r="K10" s="17">
        <f t="shared" si="3"/>
        <v>0</v>
      </c>
      <c r="L10" s="17">
        <f t="shared" si="4"/>
        <v>0</v>
      </c>
      <c r="M10" s="17">
        <v>9000</v>
      </c>
      <c r="N10" s="17">
        <f t="shared" si="5"/>
        <v>-9000</v>
      </c>
      <c r="O10" s="17">
        <f t="shared" si="6"/>
        <v>-900</v>
      </c>
      <c r="P10" s="17">
        <f t="shared" si="12"/>
        <v>0</v>
      </c>
      <c r="Q10" s="17">
        <f t="shared" si="7"/>
        <v>0</v>
      </c>
      <c r="R10" s="17">
        <f t="shared" si="8"/>
        <v>-900</v>
      </c>
      <c r="S10" s="17" t="str">
        <f t="shared" si="13"/>
        <v>0</v>
      </c>
      <c r="T10" s="18">
        <f t="shared" si="14"/>
        <v>0</v>
      </c>
      <c r="U10" s="17">
        <f t="shared" si="9"/>
        <v>0</v>
      </c>
      <c r="V10" s="13"/>
      <c r="W10" s="13"/>
      <c r="X10" s="17">
        <f t="shared" si="10"/>
        <v>0</v>
      </c>
    </row>
    <row r="11" spans="1:24" ht="19.5" customHeight="1">
      <c r="A11" s="11">
        <v>8</v>
      </c>
      <c r="B11" s="19"/>
      <c r="C11" s="13"/>
      <c r="D11" s="14"/>
      <c r="E11" s="14"/>
      <c r="F11" s="15">
        <f t="shared" si="0"/>
        <v>0</v>
      </c>
      <c r="G11" s="16"/>
      <c r="H11" s="17">
        <f t="shared" si="1"/>
        <v>0</v>
      </c>
      <c r="I11" s="17">
        <f t="shared" si="2"/>
        <v>0</v>
      </c>
      <c r="J11" s="17">
        <f t="shared" si="11"/>
        <v>0</v>
      </c>
      <c r="K11" s="17">
        <f t="shared" si="3"/>
        <v>0</v>
      </c>
      <c r="L11" s="17">
        <f t="shared" si="4"/>
        <v>0</v>
      </c>
      <c r="M11" s="17">
        <v>9000</v>
      </c>
      <c r="N11" s="17">
        <f t="shared" si="5"/>
        <v>-9000</v>
      </c>
      <c r="O11" s="17">
        <f t="shared" si="6"/>
        <v>-900</v>
      </c>
      <c r="P11" s="17">
        <f t="shared" si="12"/>
        <v>0</v>
      </c>
      <c r="Q11" s="17">
        <f t="shared" si="7"/>
        <v>0</v>
      </c>
      <c r="R11" s="17">
        <f t="shared" si="8"/>
        <v>-900</v>
      </c>
      <c r="S11" s="17" t="str">
        <f t="shared" si="13"/>
        <v>0</v>
      </c>
      <c r="T11" s="18">
        <f t="shared" si="14"/>
        <v>0</v>
      </c>
      <c r="U11" s="17">
        <f t="shared" si="9"/>
        <v>0</v>
      </c>
      <c r="V11" s="13"/>
      <c r="W11" s="13"/>
      <c r="X11" s="17">
        <f t="shared" si="10"/>
        <v>0</v>
      </c>
    </row>
    <row r="12" spans="1:24" ht="19.5" customHeight="1">
      <c r="A12" s="11">
        <v>9</v>
      </c>
      <c r="B12" s="19"/>
      <c r="C12" s="21"/>
      <c r="D12" s="14"/>
      <c r="E12" s="14"/>
      <c r="F12" s="15">
        <f t="shared" si="0"/>
        <v>0</v>
      </c>
      <c r="G12" s="16"/>
      <c r="H12" s="17">
        <f t="shared" si="1"/>
        <v>0</v>
      </c>
      <c r="I12" s="17">
        <f t="shared" si="2"/>
        <v>0</v>
      </c>
      <c r="J12" s="17">
        <f t="shared" si="11"/>
        <v>0</v>
      </c>
      <c r="K12" s="17">
        <f t="shared" si="3"/>
        <v>0</v>
      </c>
      <c r="L12" s="17">
        <f t="shared" si="4"/>
        <v>0</v>
      </c>
      <c r="M12" s="17">
        <v>9000</v>
      </c>
      <c r="N12" s="17">
        <f t="shared" si="5"/>
        <v>-9000</v>
      </c>
      <c r="O12" s="17">
        <f t="shared" si="6"/>
        <v>-900</v>
      </c>
      <c r="P12" s="17">
        <f t="shared" si="12"/>
        <v>0</v>
      </c>
      <c r="Q12" s="17">
        <f t="shared" si="7"/>
        <v>0</v>
      </c>
      <c r="R12" s="17">
        <f t="shared" si="8"/>
        <v>-900</v>
      </c>
      <c r="S12" s="17" t="str">
        <f t="shared" si="13"/>
        <v>0</v>
      </c>
      <c r="T12" s="18">
        <f t="shared" si="14"/>
        <v>0</v>
      </c>
      <c r="U12" s="17">
        <f t="shared" si="9"/>
        <v>0</v>
      </c>
      <c r="V12" s="21"/>
      <c r="W12" s="21"/>
      <c r="X12" s="17">
        <f t="shared" si="10"/>
        <v>0</v>
      </c>
    </row>
    <row r="13" spans="1:24" ht="19.5" customHeight="1">
      <c r="A13" s="11">
        <v>10</v>
      </c>
      <c r="B13" s="19"/>
      <c r="C13" s="21"/>
      <c r="D13" s="14"/>
      <c r="E13" s="14"/>
      <c r="F13" s="15">
        <f t="shared" si="0"/>
        <v>0</v>
      </c>
      <c r="G13" s="16"/>
      <c r="H13" s="17">
        <f t="shared" si="1"/>
        <v>0</v>
      </c>
      <c r="I13" s="17">
        <f t="shared" si="2"/>
        <v>0</v>
      </c>
      <c r="J13" s="17">
        <f t="shared" si="11"/>
        <v>0</v>
      </c>
      <c r="K13" s="17">
        <f t="shared" si="3"/>
        <v>0</v>
      </c>
      <c r="L13" s="17">
        <f t="shared" si="4"/>
        <v>0</v>
      </c>
      <c r="M13" s="17">
        <v>9000</v>
      </c>
      <c r="N13" s="17">
        <f t="shared" si="5"/>
        <v>-9000</v>
      </c>
      <c r="O13" s="17">
        <f t="shared" si="6"/>
        <v>-900</v>
      </c>
      <c r="P13" s="17">
        <f t="shared" si="12"/>
        <v>0</v>
      </c>
      <c r="Q13" s="17">
        <f t="shared" si="7"/>
        <v>0</v>
      </c>
      <c r="R13" s="17">
        <f t="shared" si="8"/>
        <v>-900</v>
      </c>
      <c r="S13" s="17" t="str">
        <f t="shared" si="13"/>
        <v>0</v>
      </c>
      <c r="T13" s="18">
        <f t="shared" si="14"/>
        <v>0</v>
      </c>
      <c r="U13" s="17">
        <f t="shared" si="9"/>
        <v>0</v>
      </c>
      <c r="V13" s="21"/>
      <c r="W13" s="21"/>
      <c r="X13" s="17">
        <f t="shared" si="10"/>
        <v>0</v>
      </c>
    </row>
    <row r="14" spans="1:24" ht="19.5" customHeight="1">
      <c r="A14" s="11">
        <v>11</v>
      </c>
      <c r="B14" s="19"/>
      <c r="C14" s="21"/>
      <c r="D14" s="14"/>
      <c r="E14" s="14"/>
      <c r="F14" s="15">
        <f t="shared" si="0"/>
        <v>0</v>
      </c>
      <c r="G14" s="16"/>
      <c r="H14" s="17">
        <f t="shared" si="1"/>
        <v>0</v>
      </c>
      <c r="I14" s="17">
        <f t="shared" si="2"/>
        <v>0</v>
      </c>
      <c r="J14" s="17">
        <f t="shared" si="11"/>
        <v>0</v>
      </c>
      <c r="K14" s="17">
        <f t="shared" si="3"/>
        <v>0</v>
      </c>
      <c r="L14" s="17">
        <f t="shared" si="4"/>
        <v>0</v>
      </c>
      <c r="M14" s="17">
        <v>9000</v>
      </c>
      <c r="N14" s="17">
        <f t="shared" si="5"/>
        <v>-9000</v>
      </c>
      <c r="O14" s="17">
        <f t="shared" si="6"/>
        <v>-900</v>
      </c>
      <c r="P14" s="17">
        <f t="shared" si="12"/>
        <v>0</v>
      </c>
      <c r="Q14" s="17">
        <f t="shared" si="7"/>
        <v>0</v>
      </c>
      <c r="R14" s="17">
        <f t="shared" si="8"/>
        <v>-900</v>
      </c>
      <c r="S14" s="17" t="str">
        <f t="shared" si="13"/>
        <v>0</v>
      </c>
      <c r="T14" s="18">
        <f t="shared" si="14"/>
        <v>0</v>
      </c>
      <c r="U14" s="17">
        <f t="shared" si="9"/>
        <v>0</v>
      </c>
      <c r="V14" s="21"/>
      <c r="W14" s="21"/>
      <c r="X14" s="17">
        <f t="shared" si="10"/>
        <v>0</v>
      </c>
    </row>
    <row r="15" spans="1:24" ht="19.5" customHeight="1">
      <c r="A15" s="11">
        <v>12</v>
      </c>
      <c r="B15" s="19"/>
      <c r="C15" s="21"/>
      <c r="D15" s="14"/>
      <c r="E15" s="14"/>
      <c r="F15" s="15">
        <f t="shared" si="0"/>
        <v>0</v>
      </c>
      <c r="G15" s="16"/>
      <c r="H15" s="17">
        <f t="shared" si="1"/>
        <v>0</v>
      </c>
      <c r="I15" s="17">
        <f t="shared" si="2"/>
        <v>0</v>
      </c>
      <c r="J15" s="17">
        <f t="shared" si="11"/>
        <v>0</v>
      </c>
      <c r="K15" s="17">
        <f t="shared" si="3"/>
        <v>0</v>
      </c>
      <c r="L15" s="17">
        <f t="shared" si="4"/>
        <v>0</v>
      </c>
      <c r="M15" s="17">
        <v>9000</v>
      </c>
      <c r="N15" s="17">
        <f t="shared" si="5"/>
        <v>-9000</v>
      </c>
      <c r="O15" s="17">
        <f t="shared" si="6"/>
        <v>-900</v>
      </c>
      <c r="P15" s="17">
        <f t="shared" si="12"/>
        <v>0</v>
      </c>
      <c r="Q15" s="17">
        <f t="shared" si="7"/>
        <v>0</v>
      </c>
      <c r="R15" s="17">
        <f t="shared" si="8"/>
        <v>-900</v>
      </c>
      <c r="S15" s="17" t="str">
        <f t="shared" si="13"/>
        <v>0</v>
      </c>
      <c r="T15" s="18">
        <f t="shared" si="14"/>
        <v>0</v>
      </c>
      <c r="U15" s="17">
        <f t="shared" si="9"/>
        <v>0</v>
      </c>
      <c r="V15" s="21"/>
      <c r="W15" s="21"/>
      <c r="X15" s="17">
        <f t="shared" si="10"/>
        <v>0</v>
      </c>
    </row>
    <row r="16" spans="1:24" ht="19.5" customHeight="1">
      <c r="A16" s="11">
        <v>13</v>
      </c>
      <c r="B16" s="19"/>
      <c r="C16" s="21"/>
      <c r="D16" s="14"/>
      <c r="E16" s="14"/>
      <c r="F16" s="15">
        <f t="shared" si="0"/>
        <v>0</v>
      </c>
      <c r="G16" s="16"/>
      <c r="H16" s="17">
        <f t="shared" si="1"/>
        <v>0</v>
      </c>
      <c r="I16" s="17">
        <f t="shared" si="2"/>
        <v>0</v>
      </c>
      <c r="J16" s="17">
        <f t="shared" si="11"/>
        <v>0</v>
      </c>
      <c r="K16" s="17">
        <f t="shared" si="3"/>
        <v>0</v>
      </c>
      <c r="L16" s="17">
        <f t="shared" si="4"/>
        <v>0</v>
      </c>
      <c r="M16" s="17">
        <v>9000</v>
      </c>
      <c r="N16" s="17">
        <f t="shared" si="5"/>
        <v>-9000</v>
      </c>
      <c r="O16" s="17">
        <f t="shared" si="6"/>
        <v>-900</v>
      </c>
      <c r="P16" s="17">
        <f t="shared" si="12"/>
        <v>0</v>
      </c>
      <c r="Q16" s="17">
        <f t="shared" si="7"/>
        <v>0</v>
      </c>
      <c r="R16" s="17">
        <f t="shared" si="8"/>
        <v>-900</v>
      </c>
      <c r="S16" s="17" t="str">
        <f t="shared" si="13"/>
        <v>0</v>
      </c>
      <c r="T16" s="18">
        <f t="shared" si="14"/>
        <v>0</v>
      </c>
      <c r="U16" s="17">
        <f t="shared" si="9"/>
        <v>0</v>
      </c>
      <c r="V16" s="21"/>
      <c r="W16" s="21"/>
      <c r="X16" s="17">
        <f t="shared" si="10"/>
        <v>0</v>
      </c>
    </row>
    <row r="17" spans="1:24" ht="19.5" customHeight="1">
      <c r="A17" s="11">
        <v>14</v>
      </c>
      <c r="B17" s="19"/>
      <c r="C17" s="21"/>
      <c r="D17" s="14"/>
      <c r="E17" s="14"/>
      <c r="F17" s="15">
        <f t="shared" si="0"/>
        <v>0</v>
      </c>
      <c r="G17" s="16"/>
      <c r="H17" s="17">
        <f t="shared" si="1"/>
        <v>0</v>
      </c>
      <c r="I17" s="17">
        <f t="shared" si="2"/>
        <v>0</v>
      </c>
      <c r="J17" s="17">
        <f t="shared" si="11"/>
        <v>0</v>
      </c>
      <c r="K17" s="17">
        <f t="shared" si="3"/>
        <v>0</v>
      </c>
      <c r="L17" s="17">
        <f t="shared" si="4"/>
        <v>0</v>
      </c>
      <c r="M17" s="17">
        <v>9000</v>
      </c>
      <c r="N17" s="17">
        <f t="shared" si="5"/>
        <v>-9000</v>
      </c>
      <c r="O17" s="17">
        <f t="shared" si="6"/>
        <v>-900</v>
      </c>
      <c r="P17" s="17">
        <f t="shared" si="12"/>
        <v>0</v>
      </c>
      <c r="Q17" s="20">
        <f t="shared" si="7"/>
        <v>0</v>
      </c>
      <c r="R17" s="17">
        <f t="shared" si="8"/>
        <v>-900</v>
      </c>
      <c r="S17" s="17" t="str">
        <f t="shared" si="13"/>
        <v>0</v>
      </c>
      <c r="T17" s="18">
        <f t="shared" si="14"/>
        <v>0</v>
      </c>
      <c r="U17" s="17">
        <f t="shared" si="9"/>
        <v>0</v>
      </c>
      <c r="V17" s="21"/>
      <c r="W17" s="21"/>
      <c r="X17" s="17">
        <f t="shared" si="10"/>
        <v>0</v>
      </c>
    </row>
    <row r="18" spans="1:24" ht="19.5" customHeight="1">
      <c r="A18" s="11">
        <v>15</v>
      </c>
      <c r="B18" s="19"/>
      <c r="C18" s="21"/>
      <c r="D18" s="14"/>
      <c r="E18" s="14"/>
      <c r="F18" s="15">
        <f t="shared" si="0"/>
        <v>0</v>
      </c>
      <c r="G18" s="16"/>
      <c r="H18" s="17">
        <f t="shared" si="1"/>
        <v>0</v>
      </c>
      <c r="I18" s="17">
        <f t="shared" si="2"/>
        <v>0</v>
      </c>
      <c r="J18" s="17">
        <f t="shared" si="11"/>
        <v>0</v>
      </c>
      <c r="K18" s="17">
        <f t="shared" si="3"/>
        <v>0</v>
      </c>
      <c r="L18" s="17">
        <f t="shared" si="4"/>
        <v>0</v>
      </c>
      <c r="M18" s="17">
        <v>9000</v>
      </c>
      <c r="N18" s="17">
        <f t="shared" si="5"/>
        <v>-9000</v>
      </c>
      <c r="O18" s="17">
        <f t="shared" si="6"/>
        <v>-900</v>
      </c>
      <c r="P18" s="17">
        <f t="shared" si="12"/>
        <v>0</v>
      </c>
      <c r="Q18" s="17">
        <f t="shared" si="7"/>
        <v>0</v>
      </c>
      <c r="R18" s="17">
        <f t="shared" si="8"/>
        <v>-900</v>
      </c>
      <c r="S18" s="17" t="str">
        <f t="shared" si="13"/>
        <v>0</v>
      </c>
      <c r="T18" s="18">
        <f t="shared" si="14"/>
        <v>0</v>
      </c>
      <c r="U18" s="17">
        <f t="shared" si="9"/>
        <v>0</v>
      </c>
      <c r="V18" s="21"/>
      <c r="W18" s="21"/>
      <c r="X18" s="17">
        <f t="shared" si="10"/>
        <v>0</v>
      </c>
    </row>
    <row r="19" spans="1:24" ht="19.5" customHeight="1">
      <c r="A19" s="11">
        <v>16</v>
      </c>
      <c r="B19" s="19"/>
      <c r="C19" s="21"/>
      <c r="D19" s="14"/>
      <c r="E19" s="14"/>
      <c r="F19" s="15">
        <f t="shared" si="0"/>
        <v>0</v>
      </c>
      <c r="G19" s="16"/>
      <c r="H19" s="17">
        <f t="shared" si="1"/>
        <v>0</v>
      </c>
      <c r="I19" s="17">
        <f t="shared" si="2"/>
        <v>0</v>
      </c>
      <c r="J19" s="17">
        <f t="shared" si="11"/>
        <v>0</v>
      </c>
      <c r="K19" s="17">
        <f>G19-H19</f>
        <v>0</v>
      </c>
      <c r="L19" s="17">
        <f t="shared" si="4"/>
        <v>0</v>
      </c>
      <c r="M19" s="17">
        <v>9000</v>
      </c>
      <c r="N19" s="17">
        <f t="shared" si="5"/>
        <v>-9000</v>
      </c>
      <c r="O19" s="17">
        <f t="shared" si="6"/>
        <v>-900</v>
      </c>
      <c r="P19" s="17">
        <f t="shared" si="12"/>
        <v>0</v>
      </c>
      <c r="Q19" s="17">
        <f t="shared" si="7"/>
        <v>0</v>
      </c>
      <c r="R19" s="17">
        <f t="shared" si="8"/>
        <v>-900</v>
      </c>
      <c r="S19" s="17" t="str">
        <f t="shared" si="13"/>
        <v>0</v>
      </c>
      <c r="T19" s="18">
        <f t="shared" si="14"/>
        <v>0</v>
      </c>
      <c r="U19" s="17">
        <f t="shared" si="9"/>
        <v>0</v>
      </c>
      <c r="V19" s="21"/>
      <c r="W19" s="21"/>
      <c r="X19" s="17">
        <f t="shared" si="10"/>
        <v>0</v>
      </c>
    </row>
    <row r="20" spans="1:24" ht="19.5" customHeight="1">
      <c r="A20" s="11">
        <v>17</v>
      </c>
      <c r="B20" s="19"/>
      <c r="C20" s="21"/>
      <c r="D20" s="14"/>
      <c r="E20" s="14"/>
      <c r="F20" s="15">
        <f t="shared" si="0"/>
        <v>0</v>
      </c>
      <c r="G20" s="16"/>
      <c r="H20" s="17">
        <f t="shared" si="1"/>
        <v>0</v>
      </c>
      <c r="I20" s="17">
        <f t="shared" si="2"/>
        <v>0</v>
      </c>
      <c r="J20" s="17">
        <f t="shared" si="11"/>
        <v>0</v>
      </c>
      <c r="K20" s="17">
        <f t="shared" si="3"/>
        <v>0</v>
      </c>
      <c r="L20" s="17">
        <f t="shared" si="4"/>
        <v>0</v>
      </c>
      <c r="M20" s="17">
        <v>9000</v>
      </c>
      <c r="N20" s="17">
        <f t="shared" si="5"/>
        <v>-9000</v>
      </c>
      <c r="O20" s="17">
        <f t="shared" si="6"/>
        <v>-900</v>
      </c>
      <c r="P20" s="17">
        <f t="shared" si="12"/>
        <v>0</v>
      </c>
      <c r="Q20" s="17">
        <f t="shared" si="7"/>
        <v>0</v>
      </c>
      <c r="R20" s="17">
        <f t="shared" si="8"/>
        <v>-900</v>
      </c>
      <c r="S20" s="17" t="str">
        <f t="shared" si="13"/>
        <v>0</v>
      </c>
      <c r="T20" s="18">
        <f t="shared" si="14"/>
        <v>0</v>
      </c>
      <c r="U20" s="17">
        <f t="shared" si="9"/>
        <v>0</v>
      </c>
      <c r="V20" s="21"/>
      <c r="W20" s="21"/>
      <c r="X20" s="17">
        <f t="shared" si="10"/>
        <v>0</v>
      </c>
    </row>
    <row r="21" spans="1:24" ht="19.5" customHeight="1">
      <c r="A21" s="11">
        <v>18</v>
      </c>
      <c r="B21" s="19"/>
      <c r="C21" s="21"/>
      <c r="D21" s="14"/>
      <c r="E21" s="14"/>
      <c r="F21" s="15">
        <f t="shared" si="0"/>
        <v>0</v>
      </c>
      <c r="G21" s="16"/>
      <c r="H21" s="17">
        <f t="shared" si="1"/>
        <v>0</v>
      </c>
      <c r="I21" s="17">
        <f t="shared" si="2"/>
        <v>0</v>
      </c>
      <c r="J21" s="17">
        <f t="shared" si="11"/>
        <v>0</v>
      </c>
      <c r="K21" s="17">
        <f t="shared" si="3"/>
        <v>0</v>
      </c>
      <c r="L21" s="17">
        <f t="shared" si="4"/>
        <v>0</v>
      </c>
      <c r="M21" s="17">
        <v>9000</v>
      </c>
      <c r="N21" s="17">
        <f t="shared" si="5"/>
        <v>-9000</v>
      </c>
      <c r="O21" s="17">
        <f t="shared" si="6"/>
        <v>-900</v>
      </c>
      <c r="P21" s="17">
        <f t="shared" si="12"/>
        <v>0</v>
      </c>
      <c r="Q21" s="17">
        <f t="shared" si="7"/>
        <v>0</v>
      </c>
      <c r="R21" s="17">
        <f t="shared" si="8"/>
        <v>-900</v>
      </c>
      <c r="S21" s="17" t="str">
        <f t="shared" si="13"/>
        <v>0</v>
      </c>
      <c r="T21" s="18">
        <f t="shared" si="14"/>
        <v>0</v>
      </c>
      <c r="U21" s="17">
        <f t="shared" si="9"/>
        <v>0</v>
      </c>
      <c r="V21" s="21"/>
      <c r="W21" s="21"/>
      <c r="X21" s="17">
        <f t="shared" si="10"/>
        <v>0</v>
      </c>
    </row>
    <row r="22" spans="1:24" ht="19.5" customHeight="1">
      <c r="A22" s="11">
        <v>19</v>
      </c>
      <c r="B22" s="19"/>
      <c r="C22" s="21"/>
      <c r="D22" s="14"/>
      <c r="E22" s="14"/>
      <c r="F22" s="15">
        <f t="shared" si="0"/>
        <v>0</v>
      </c>
      <c r="G22" s="16"/>
      <c r="H22" s="17">
        <f t="shared" si="1"/>
        <v>0</v>
      </c>
      <c r="I22" s="17">
        <f t="shared" si="2"/>
        <v>0</v>
      </c>
      <c r="J22" s="17">
        <f t="shared" si="11"/>
        <v>0</v>
      </c>
      <c r="K22" s="17">
        <f t="shared" si="3"/>
        <v>0</v>
      </c>
      <c r="L22" s="17">
        <f t="shared" si="4"/>
        <v>0</v>
      </c>
      <c r="M22" s="17">
        <v>9000</v>
      </c>
      <c r="N22" s="17">
        <f>L22-M22</f>
        <v>-9000</v>
      </c>
      <c r="O22" s="17">
        <f t="shared" si="6"/>
        <v>-900</v>
      </c>
      <c r="P22" s="17">
        <f t="shared" si="12"/>
        <v>0</v>
      </c>
      <c r="Q22" s="17">
        <f t="shared" si="7"/>
        <v>0</v>
      </c>
      <c r="R22" s="17">
        <f t="shared" si="8"/>
        <v>-900</v>
      </c>
      <c r="S22" s="17" t="str">
        <f t="shared" si="13"/>
        <v>0</v>
      </c>
      <c r="T22" s="18">
        <f t="shared" si="14"/>
        <v>0</v>
      </c>
      <c r="U22" s="17">
        <f t="shared" si="9"/>
        <v>0</v>
      </c>
      <c r="V22" s="21"/>
      <c r="W22" s="21"/>
      <c r="X22" s="17">
        <f t="shared" si="10"/>
        <v>0</v>
      </c>
    </row>
    <row r="23" spans="1:24" ht="19.5" customHeight="1" thickBot="1">
      <c r="A23" s="22">
        <v>20</v>
      </c>
      <c r="B23" s="23"/>
      <c r="C23" s="24"/>
      <c r="D23" s="25"/>
      <c r="E23" s="25"/>
      <c r="F23" s="26">
        <f t="shared" si="0"/>
        <v>0</v>
      </c>
      <c r="G23" s="27"/>
      <c r="H23" s="17">
        <f t="shared" si="1"/>
        <v>0</v>
      </c>
      <c r="I23" s="17">
        <f t="shared" si="2"/>
        <v>0</v>
      </c>
      <c r="J23" s="28">
        <f t="shared" si="11"/>
        <v>0</v>
      </c>
      <c r="K23" s="28">
        <f t="shared" si="3"/>
        <v>0</v>
      </c>
      <c r="L23" s="28">
        <f t="shared" si="4"/>
        <v>0</v>
      </c>
      <c r="M23" s="28">
        <v>9000</v>
      </c>
      <c r="N23" s="28">
        <f>L23-M23</f>
        <v>-9000</v>
      </c>
      <c r="O23" s="28">
        <f t="shared" si="6"/>
        <v>-900</v>
      </c>
      <c r="P23" s="28">
        <f t="shared" si="12"/>
        <v>0</v>
      </c>
      <c r="Q23" s="28">
        <f t="shared" si="7"/>
        <v>0</v>
      </c>
      <c r="R23" s="28">
        <f t="shared" si="8"/>
        <v>-900</v>
      </c>
      <c r="S23" s="28" t="str">
        <f t="shared" si="13"/>
        <v>0</v>
      </c>
      <c r="T23" s="29">
        <f t="shared" si="14"/>
        <v>0</v>
      </c>
      <c r="U23" s="28">
        <f t="shared" si="9"/>
        <v>0</v>
      </c>
      <c r="V23" s="24"/>
      <c r="W23" s="24"/>
      <c r="X23" s="28">
        <f t="shared" si="10"/>
        <v>0</v>
      </c>
    </row>
    <row r="24" spans="1:24" ht="19.5" customHeight="1" thickTop="1">
      <c r="A24" s="30">
        <v>21</v>
      </c>
      <c r="B24" s="30"/>
      <c r="C24" s="31"/>
      <c r="D24" s="32"/>
      <c r="E24" s="32"/>
      <c r="F24" s="33">
        <f t="shared" si="0"/>
        <v>0</v>
      </c>
      <c r="G24" s="34"/>
      <c r="H24" s="35">
        <f t="shared" si="1"/>
        <v>0</v>
      </c>
      <c r="I24" s="35">
        <f t="shared" si="2"/>
        <v>0</v>
      </c>
      <c r="J24" s="35">
        <f t="shared" si="11"/>
        <v>0</v>
      </c>
      <c r="K24" s="35">
        <f t="shared" si="3"/>
        <v>0</v>
      </c>
      <c r="L24" s="35">
        <f t="shared" si="4"/>
        <v>0</v>
      </c>
      <c r="M24" s="35">
        <v>9000</v>
      </c>
      <c r="N24" s="35">
        <f t="shared" si="5"/>
        <v>-9000</v>
      </c>
      <c r="O24" s="35">
        <f t="shared" si="6"/>
        <v>-900</v>
      </c>
      <c r="P24" s="35">
        <f t="shared" si="12"/>
        <v>0</v>
      </c>
      <c r="Q24" s="35">
        <f t="shared" si="7"/>
        <v>0</v>
      </c>
      <c r="R24" s="35">
        <f t="shared" si="8"/>
        <v>-900</v>
      </c>
      <c r="S24" s="35" t="str">
        <f t="shared" si="13"/>
        <v>0</v>
      </c>
      <c r="T24" s="36">
        <f t="shared" si="14"/>
        <v>0</v>
      </c>
      <c r="U24" s="35">
        <f t="shared" si="9"/>
        <v>0</v>
      </c>
      <c r="V24" s="31"/>
      <c r="W24" s="31"/>
      <c r="X24" s="35">
        <f t="shared" si="10"/>
        <v>0</v>
      </c>
    </row>
    <row r="25" spans="1:24" ht="19.5" customHeight="1">
      <c r="A25" s="37">
        <v>22</v>
      </c>
      <c r="B25" s="37"/>
      <c r="C25" s="21"/>
      <c r="D25" s="14"/>
      <c r="E25" s="14"/>
      <c r="F25" s="38">
        <f t="shared" si="0"/>
        <v>0</v>
      </c>
      <c r="G25" s="16"/>
      <c r="H25" s="39">
        <f t="shared" si="1"/>
        <v>0</v>
      </c>
      <c r="I25" s="39">
        <f t="shared" si="2"/>
        <v>0</v>
      </c>
      <c r="J25" s="39">
        <f t="shared" si="11"/>
        <v>0</v>
      </c>
      <c r="K25" s="39">
        <f t="shared" si="3"/>
        <v>0</v>
      </c>
      <c r="L25" s="39">
        <f t="shared" si="4"/>
        <v>0</v>
      </c>
      <c r="M25" s="39">
        <v>9000</v>
      </c>
      <c r="N25" s="39">
        <f t="shared" si="5"/>
        <v>-9000</v>
      </c>
      <c r="O25" s="39">
        <f t="shared" si="6"/>
        <v>-900</v>
      </c>
      <c r="P25" s="39">
        <f t="shared" si="12"/>
        <v>0</v>
      </c>
      <c r="Q25" s="39">
        <f t="shared" si="7"/>
        <v>0</v>
      </c>
      <c r="R25" s="39">
        <f t="shared" si="8"/>
        <v>-900</v>
      </c>
      <c r="S25" s="39" t="str">
        <f t="shared" si="13"/>
        <v>0</v>
      </c>
      <c r="T25" s="40">
        <f t="shared" si="14"/>
        <v>0</v>
      </c>
      <c r="U25" s="39">
        <f t="shared" si="9"/>
        <v>0</v>
      </c>
      <c r="V25" s="21"/>
      <c r="W25" s="21"/>
      <c r="X25" s="39">
        <f t="shared" si="10"/>
        <v>0</v>
      </c>
    </row>
    <row r="26" spans="1:24" ht="19.5" customHeight="1">
      <c r="A26" s="37">
        <v>23</v>
      </c>
      <c r="B26" s="37"/>
      <c r="C26" s="21"/>
      <c r="D26" s="14"/>
      <c r="E26" s="14"/>
      <c r="F26" s="38">
        <f t="shared" si="0"/>
        <v>0</v>
      </c>
      <c r="G26" s="16"/>
      <c r="H26" s="39">
        <f t="shared" si="1"/>
        <v>0</v>
      </c>
      <c r="I26" s="39">
        <f t="shared" si="2"/>
        <v>0</v>
      </c>
      <c r="J26" s="39">
        <f t="shared" si="11"/>
        <v>0</v>
      </c>
      <c r="K26" s="39">
        <f t="shared" si="3"/>
        <v>0</v>
      </c>
      <c r="L26" s="39">
        <f t="shared" si="4"/>
        <v>0</v>
      </c>
      <c r="M26" s="39">
        <v>9000</v>
      </c>
      <c r="N26" s="39">
        <f t="shared" si="5"/>
        <v>-9000</v>
      </c>
      <c r="O26" s="39">
        <f t="shared" si="6"/>
        <v>-900</v>
      </c>
      <c r="P26" s="39">
        <f t="shared" si="12"/>
        <v>0</v>
      </c>
      <c r="Q26" s="39">
        <f t="shared" si="7"/>
        <v>0</v>
      </c>
      <c r="R26" s="39">
        <f t="shared" si="8"/>
        <v>-900</v>
      </c>
      <c r="S26" s="39" t="str">
        <f t="shared" si="13"/>
        <v>0</v>
      </c>
      <c r="T26" s="40">
        <f t="shared" si="14"/>
        <v>0</v>
      </c>
      <c r="U26" s="39">
        <f t="shared" si="9"/>
        <v>0</v>
      </c>
      <c r="V26" s="21"/>
      <c r="W26" s="21"/>
      <c r="X26" s="39">
        <f t="shared" si="10"/>
        <v>0</v>
      </c>
    </row>
    <row r="27" spans="1:24" ht="19.5" customHeight="1">
      <c r="A27" s="37">
        <v>24</v>
      </c>
      <c r="B27" s="37"/>
      <c r="C27" s="21"/>
      <c r="D27" s="14"/>
      <c r="E27" s="14"/>
      <c r="F27" s="38">
        <f t="shared" si="0"/>
        <v>0</v>
      </c>
      <c r="G27" s="16"/>
      <c r="H27" s="39">
        <f t="shared" si="1"/>
        <v>0</v>
      </c>
      <c r="I27" s="39">
        <f t="shared" si="2"/>
        <v>0</v>
      </c>
      <c r="J27" s="39">
        <f t="shared" si="11"/>
        <v>0</v>
      </c>
      <c r="K27" s="39">
        <f t="shared" si="3"/>
        <v>0</v>
      </c>
      <c r="L27" s="39">
        <f t="shared" si="4"/>
        <v>0</v>
      </c>
      <c r="M27" s="39">
        <v>9000</v>
      </c>
      <c r="N27" s="39">
        <f t="shared" si="5"/>
        <v>-9000</v>
      </c>
      <c r="O27" s="39">
        <f t="shared" si="6"/>
        <v>-900</v>
      </c>
      <c r="P27" s="39">
        <f t="shared" si="12"/>
        <v>0</v>
      </c>
      <c r="Q27" s="39">
        <f t="shared" si="7"/>
        <v>0</v>
      </c>
      <c r="R27" s="39">
        <f t="shared" si="8"/>
        <v>-900</v>
      </c>
      <c r="S27" s="39" t="str">
        <f t="shared" si="13"/>
        <v>0</v>
      </c>
      <c r="T27" s="40">
        <f t="shared" si="14"/>
        <v>0</v>
      </c>
      <c r="U27" s="39">
        <f t="shared" si="9"/>
        <v>0</v>
      </c>
      <c r="V27" s="21"/>
      <c r="W27" s="21"/>
      <c r="X27" s="39">
        <f t="shared" si="10"/>
        <v>0</v>
      </c>
    </row>
    <row r="28" spans="1:24" ht="19.5" customHeight="1">
      <c r="A28" s="37">
        <v>25</v>
      </c>
      <c r="B28" s="37"/>
      <c r="C28" s="21"/>
      <c r="D28" s="14"/>
      <c r="E28" s="14"/>
      <c r="F28" s="38">
        <f t="shared" si="0"/>
        <v>0</v>
      </c>
      <c r="G28" s="16"/>
      <c r="H28" s="39">
        <f t="shared" si="1"/>
        <v>0</v>
      </c>
      <c r="I28" s="39">
        <f t="shared" si="2"/>
        <v>0</v>
      </c>
      <c r="J28" s="39">
        <f t="shared" si="11"/>
        <v>0</v>
      </c>
      <c r="K28" s="39">
        <f t="shared" si="3"/>
        <v>0</v>
      </c>
      <c r="L28" s="39">
        <f t="shared" si="4"/>
        <v>0</v>
      </c>
      <c r="M28" s="39">
        <v>9000</v>
      </c>
      <c r="N28" s="39">
        <f t="shared" si="5"/>
        <v>-9000</v>
      </c>
      <c r="O28" s="39">
        <f t="shared" si="6"/>
        <v>-900</v>
      </c>
      <c r="P28" s="39">
        <f t="shared" si="12"/>
        <v>0</v>
      </c>
      <c r="Q28" s="39">
        <f t="shared" si="7"/>
        <v>0</v>
      </c>
      <c r="R28" s="39">
        <f t="shared" si="8"/>
        <v>-900</v>
      </c>
      <c r="S28" s="39" t="str">
        <f t="shared" si="13"/>
        <v>0</v>
      </c>
      <c r="T28" s="40">
        <f t="shared" si="14"/>
        <v>0</v>
      </c>
      <c r="U28" s="39">
        <f t="shared" si="9"/>
        <v>0</v>
      </c>
      <c r="V28" s="21"/>
      <c r="W28" s="21"/>
      <c r="X28" s="39">
        <f t="shared" si="10"/>
        <v>0</v>
      </c>
    </row>
    <row r="29" spans="1:24" ht="19.5" customHeight="1">
      <c r="A29" s="37">
        <v>26</v>
      </c>
      <c r="B29" s="37"/>
      <c r="C29" s="21"/>
      <c r="D29" s="14"/>
      <c r="E29" s="14"/>
      <c r="F29" s="38">
        <f t="shared" si="0"/>
        <v>0</v>
      </c>
      <c r="G29" s="16"/>
      <c r="H29" s="39">
        <f t="shared" si="1"/>
        <v>0</v>
      </c>
      <c r="I29" s="39">
        <f t="shared" si="2"/>
        <v>0</v>
      </c>
      <c r="J29" s="39">
        <f t="shared" si="11"/>
        <v>0</v>
      </c>
      <c r="K29" s="39">
        <f t="shared" si="3"/>
        <v>0</v>
      </c>
      <c r="L29" s="39">
        <f t="shared" si="4"/>
        <v>0</v>
      </c>
      <c r="M29" s="39">
        <v>9000</v>
      </c>
      <c r="N29" s="39">
        <f t="shared" si="5"/>
        <v>-9000</v>
      </c>
      <c r="O29" s="39">
        <f t="shared" si="6"/>
        <v>-900</v>
      </c>
      <c r="P29" s="39">
        <f t="shared" si="12"/>
        <v>0</v>
      </c>
      <c r="Q29" s="41">
        <f t="shared" si="7"/>
        <v>0</v>
      </c>
      <c r="R29" s="39">
        <f t="shared" si="8"/>
        <v>-900</v>
      </c>
      <c r="S29" s="39" t="str">
        <f t="shared" si="13"/>
        <v>0</v>
      </c>
      <c r="T29" s="40">
        <f t="shared" si="14"/>
        <v>0</v>
      </c>
      <c r="U29" s="39">
        <f t="shared" si="9"/>
        <v>0</v>
      </c>
      <c r="V29" s="21"/>
      <c r="W29" s="21"/>
      <c r="X29" s="39">
        <f t="shared" si="10"/>
        <v>0</v>
      </c>
    </row>
    <row r="30" spans="1:24" ht="20.25" customHeight="1">
      <c r="A30" s="42">
        <v>27</v>
      </c>
      <c r="B30" s="43"/>
      <c r="C30" s="21"/>
      <c r="D30" s="14"/>
      <c r="E30" s="14"/>
      <c r="F30" s="38">
        <f t="shared" si="0"/>
        <v>0</v>
      </c>
      <c r="G30" s="16"/>
      <c r="H30" s="39">
        <f t="shared" si="1"/>
        <v>0</v>
      </c>
      <c r="I30" s="39">
        <f t="shared" si="2"/>
        <v>0</v>
      </c>
      <c r="J30" s="39">
        <f t="shared" si="11"/>
        <v>0</v>
      </c>
      <c r="K30" s="39">
        <f t="shared" si="3"/>
        <v>0</v>
      </c>
      <c r="L30" s="39">
        <f t="shared" si="4"/>
        <v>0</v>
      </c>
      <c r="M30" s="39">
        <v>9000</v>
      </c>
      <c r="N30" s="39">
        <f t="shared" si="5"/>
        <v>-9000</v>
      </c>
      <c r="O30" s="39">
        <f t="shared" si="6"/>
        <v>-900</v>
      </c>
      <c r="P30" s="39">
        <f t="shared" si="12"/>
        <v>0</v>
      </c>
      <c r="Q30" s="39">
        <f t="shared" si="7"/>
        <v>0</v>
      </c>
      <c r="R30" s="39">
        <f t="shared" si="8"/>
        <v>-900</v>
      </c>
      <c r="S30" s="39" t="str">
        <f t="shared" si="13"/>
        <v>0</v>
      </c>
      <c r="T30" s="40">
        <f t="shared" si="14"/>
        <v>0</v>
      </c>
      <c r="U30" s="39">
        <f t="shared" si="9"/>
        <v>0</v>
      </c>
      <c r="V30" s="21"/>
      <c r="W30" s="21"/>
      <c r="X30" s="39">
        <f t="shared" si="10"/>
        <v>0</v>
      </c>
    </row>
    <row r="31" spans="1:24" ht="20.25" customHeight="1">
      <c r="A31" s="42">
        <v>28</v>
      </c>
      <c r="B31" s="43"/>
      <c r="C31" s="21"/>
      <c r="D31" s="14"/>
      <c r="E31" s="14"/>
      <c r="F31" s="38">
        <f t="shared" si="0"/>
        <v>0</v>
      </c>
      <c r="G31" s="16"/>
      <c r="H31" s="39">
        <f t="shared" si="1"/>
        <v>0</v>
      </c>
      <c r="I31" s="39">
        <f t="shared" si="2"/>
        <v>0</v>
      </c>
      <c r="J31" s="39">
        <f t="shared" si="11"/>
        <v>0</v>
      </c>
      <c r="K31" s="39">
        <f t="shared" si="3"/>
        <v>0</v>
      </c>
      <c r="L31" s="39">
        <f t="shared" si="4"/>
        <v>0</v>
      </c>
      <c r="M31" s="39">
        <v>9000</v>
      </c>
      <c r="N31" s="39">
        <f t="shared" si="5"/>
        <v>-9000</v>
      </c>
      <c r="O31" s="39">
        <f t="shared" si="6"/>
        <v>-900</v>
      </c>
      <c r="P31" s="39">
        <f t="shared" si="12"/>
        <v>0</v>
      </c>
      <c r="Q31" s="39">
        <f t="shared" si="7"/>
        <v>0</v>
      </c>
      <c r="R31" s="39">
        <f t="shared" si="8"/>
        <v>-900</v>
      </c>
      <c r="S31" s="39" t="str">
        <f t="shared" si="13"/>
        <v>0</v>
      </c>
      <c r="T31" s="40">
        <f t="shared" si="14"/>
        <v>0</v>
      </c>
      <c r="U31" s="39">
        <f t="shared" si="9"/>
        <v>0</v>
      </c>
      <c r="V31" s="21"/>
      <c r="W31" s="21"/>
      <c r="X31" s="39">
        <f t="shared" si="10"/>
        <v>0</v>
      </c>
    </row>
    <row r="32" spans="1:24" ht="20.25" customHeight="1">
      <c r="A32" s="42">
        <v>29</v>
      </c>
      <c r="B32" s="43"/>
      <c r="C32" s="21"/>
      <c r="D32" s="14"/>
      <c r="E32" s="14"/>
      <c r="F32" s="38">
        <f t="shared" si="0"/>
        <v>0</v>
      </c>
      <c r="G32" s="16"/>
      <c r="H32" s="39">
        <f t="shared" si="1"/>
        <v>0</v>
      </c>
      <c r="I32" s="39">
        <f t="shared" si="2"/>
        <v>0</v>
      </c>
      <c r="J32" s="39">
        <f t="shared" si="11"/>
        <v>0</v>
      </c>
      <c r="K32" s="39">
        <f t="shared" si="3"/>
        <v>0</v>
      </c>
      <c r="L32" s="39">
        <f t="shared" si="4"/>
        <v>0</v>
      </c>
      <c r="M32" s="39">
        <v>9000</v>
      </c>
      <c r="N32" s="39">
        <f t="shared" si="5"/>
        <v>-9000</v>
      </c>
      <c r="O32" s="39">
        <f t="shared" si="6"/>
        <v>-900</v>
      </c>
      <c r="P32" s="39">
        <f t="shared" si="12"/>
        <v>0</v>
      </c>
      <c r="Q32" s="39">
        <f t="shared" si="7"/>
        <v>0</v>
      </c>
      <c r="R32" s="39">
        <f t="shared" si="8"/>
        <v>-900</v>
      </c>
      <c r="S32" s="39" t="str">
        <f t="shared" si="13"/>
        <v>0</v>
      </c>
      <c r="T32" s="40">
        <f t="shared" si="14"/>
        <v>0</v>
      </c>
      <c r="U32" s="39">
        <f t="shared" si="9"/>
        <v>0</v>
      </c>
      <c r="V32" s="21"/>
      <c r="W32" s="21"/>
      <c r="X32" s="39">
        <f t="shared" si="10"/>
        <v>0</v>
      </c>
    </row>
    <row r="33" spans="1:24" ht="20.25" customHeight="1">
      <c r="A33" s="42">
        <v>30</v>
      </c>
      <c r="B33" s="43"/>
      <c r="C33" s="21"/>
      <c r="D33" s="14"/>
      <c r="E33" s="14"/>
      <c r="F33" s="38">
        <f t="shared" si="0"/>
        <v>0</v>
      </c>
      <c r="G33" s="16"/>
      <c r="H33" s="39">
        <f t="shared" si="1"/>
        <v>0</v>
      </c>
      <c r="I33" s="39">
        <f t="shared" si="2"/>
        <v>0</v>
      </c>
      <c r="J33" s="39">
        <f>H33+I33</f>
        <v>0</v>
      </c>
      <c r="K33" s="39">
        <f t="shared" si="3"/>
        <v>0</v>
      </c>
      <c r="L33" s="39">
        <f t="shared" si="4"/>
        <v>0</v>
      </c>
      <c r="M33" s="39">
        <v>9000</v>
      </c>
      <c r="N33" s="39">
        <f t="shared" si="5"/>
        <v>-9000</v>
      </c>
      <c r="O33" s="39">
        <f t="shared" si="6"/>
        <v>-900</v>
      </c>
      <c r="P33" s="39">
        <f t="shared" si="12"/>
        <v>0</v>
      </c>
      <c r="Q33" s="39">
        <f t="shared" si="7"/>
        <v>0</v>
      </c>
      <c r="R33" s="39">
        <f t="shared" si="8"/>
        <v>-900</v>
      </c>
      <c r="S33" s="39" t="str">
        <f t="shared" si="13"/>
        <v>0</v>
      </c>
      <c r="T33" s="40">
        <f t="shared" si="14"/>
        <v>0</v>
      </c>
      <c r="U33" s="39">
        <f t="shared" si="9"/>
        <v>0</v>
      </c>
      <c r="V33" s="21"/>
      <c r="W33" s="21"/>
      <c r="X33" s="39">
        <f t="shared" si="10"/>
        <v>0</v>
      </c>
    </row>
    <row r="34" spans="1:24" ht="20.25" customHeight="1">
      <c r="A34" s="42">
        <v>31</v>
      </c>
      <c r="B34" s="43"/>
      <c r="C34" s="21"/>
      <c r="D34" s="14"/>
      <c r="E34" s="14"/>
      <c r="F34" s="38">
        <f t="shared" si="0"/>
        <v>0</v>
      </c>
      <c r="G34" s="16"/>
      <c r="H34" s="39">
        <f t="shared" si="1"/>
        <v>0</v>
      </c>
      <c r="I34" s="39">
        <f t="shared" si="2"/>
        <v>0</v>
      </c>
      <c r="J34" s="39">
        <f t="shared" ref="J34:J53" si="15">H34+I34</f>
        <v>0</v>
      </c>
      <c r="K34" s="39">
        <f t="shared" si="3"/>
        <v>0</v>
      </c>
      <c r="L34" s="39">
        <f t="shared" si="4"/>
        <v>0</v>
      </c>
      <c r="M34" s="39">
        <v>9000</v>
      </c>
      <c r="N34" s="39">
        <f t="shared" si="5"/>
        <v>-9000</v>
      </c>
      <c r="O34" s="39">
        <f t="shared" si="6"/>
        <v>-900</v>
      </c>
      <c r="P34" s="39">
        <f t="shared" si="12"/>
        <v>0</v>
      </c>
      <c r="Q34" s="39">
        <f t="shared" si="7"/>
        <v>0</v>
      </c>
      <c r="R34" s="39">
        <f t="shared" si="8"/>
        <v>-900</v>
      </c>
      <c r="S34" s="39" t="str">
        <f t="shared" si="13"/>
        <v>0</v>
      </c>
      <c r="T34" s="40">
        <f t="shared" si="14"/>
        <v>0</v>
      </c>
      <c r="U34" s="39">
        <f t="shared" si="9"/>
        <v>0</v>
      </c>
      <c r="V34" s="21"/>
      <c r="W34" s="21"/>
      <c r="X34" s="39">
        <f t="shared" si="10"/>
        <v>0</v>
      </c>
    </row>
    <row r="35" spans="1:24" ht="20.25" customHeight="1">
      <c r="A35" s="42">
        <v>32</v>
      </c>
      <c r="B35" s="43"/>
      <c r="C35" s="21"/>
      <c r="D35" s="14"/>
      <c r="E35" s="14"/>
      <c r="F35" s="38">
        <f t="shared" si="0"/>
        <v>0</v>
      </c>
      <c r="G35" s="16"/>
      <c r="H35" s="39">
        <f t="shared" si="1"/>
        <v>0</v>
      </c>
      <c r="I35" s="39">
        <f t="shared" si="2"/>
        <v>0</v>
      </c>
      <c r="J35" s="39">
        <f t="shared" si="15"/>
        <v>0</v>
      </c>
      <c r="K35" s="39">
        <f t="shared" si="3"/>
        <v>0</v>
      </c>
      <c r="L35" s="39">
        <f t="shared" si="4"/>
        <v>0</v>
      </c>
      <c r="M35" s="39">
        <v>9000</v>
      </c>
      <c r="N35" s="39">
        <f t="shared" si="5"/>
        <v>-9000</v>
      </c>
      <c r="O35" s="39">
        <f t="shared" si="6"/>
        <v>-900</v>
      </c>
      <c r="P35" s="39">
        <f t="shared" si="12"/>
        <v>0</v>
      </c>
      <c r="Q35" s="39">
        <f t="shared" si="7"/>
        <v>0</v>
      </c>
      <c r="R35" s="39">
        <f t="shared" si="8"/>
        <v>-900</v>
      </c>
      <c r="S35" s="39" t="str">
        <f t="shared" si="13"/>
        <v>0</v>
      </c>
      <c r="T35" s="40">
        <f t="shared" si="14"/>
        <v>0</v>
      </c>
      <c r="U35" s="39">
        <f t="shared" si="9"/>
        <v>0</v>
      </c>
      <c r="V35" s="21"/>
      <c r="W35" s="21"/>
      <c r="X35" s="39">
        <f t="shared" si="10"/>
        <v>0</v>
      </c>
    </row>
    <row r="36" spans="1:24" ht="20.25" customHeight="1">
      <c r="A36" s="42">
        <v>33</v>
      </c>
      <c r="B36" s="43"/>
      <c r="C36" s="21"/>
      <c r="D36" s="14"/>
      <c r="E36" s="14"/>
      <c r="F36" s="38">
        <f t="shared" si="0"/>
        <v>0</v>
      </c>
      <c r="G36" s="16"/>
      <c r="H36" s="39">
        <f t="shared" si="1"/>
        <v>0</v>
      </c>
      <c r="I36" s="39">
        <f t="shared" si="2"/>
        <v>0</v>
      </c>
      <c r="J36" s="39">
        <f t="shared" si="15"/>
        <v>0</v>
      </c>
      <c r="K36" s="39">
        <f t="shared" si="3"/>
        <v>0</v>
      </c>
      <c r="L36" s="39">
        <f t="shared" si="4"/>
        <v>0</v>
      </c>
      <c r="M36" s="39">
        <v>9000</v>
      </c>
      <c r="N36" s="39">
        <f t="shared" si="5"/>
        <v>-9000</v>
      </c>
      <c r="O36" s="39">
        <f t="shared" si="6"/>
        <v>-900</v>
      </c>
      <c r="P36" s="39">
        <f t="shared" si="12"/>
        <v>0</v>
      </c>
      <c r="Q36" s="39">
        <f t="shared" si="7"/>
        <v>0</v>
      </c>
      <c r="R36" s="39">
        <f t="shared" si="8"/>
        <v>-900</v>
      </c>
      <c r="S36" s="39" t="str">
        <f t="shared" si="13"/>
        <v>0</v>
      </c>
      <c r="T36" s="40">
        <f t="shared" si="14"/>
        <v>0</v>
      </c>
      <c r="U36" s="39">
        <f t="shared" si="9"/>
        <v>0</v>
      </c>
      <c r="V36" s="21"/>
      <c r="W36" s="21"/>
      <c r="X36" s="39">
        <f t="shared" si="10"/>
        <v>0</v>
      </c>
    </row>
    <row r="37" spans="1:24" ht="20.25" customHeight="1">
      <c r="A37" s="42">
        <v>34</v>
      </c>
      <c r="B37" s="43"/>
      <c r="C37" s="21"/>
      <c r="D37" s="14"/>
      <c r="E37" s="14"/>
      <c r="F37" s="38">
        <f t="shared" si="0"/>
        <v>0</v>
      </c>
      <c r="G37" s="16"/>
      <c r="H37" s="39">
        <f t="shared" si="1"/>
        <v>0</v>
      </c>
      <c r="I37" s="39">
        <f t="shared" si="2"/>
        <v>0</v>
      </c>
      <c r="J37" s="39">
        <f t="shared" si="15"/>
        <v>0</v>
      </c>
      <c r="K37" s="39">
        <f t="shared" si="3"/>
        <v>0</v>
      </c>
      <c r="L37" s="39">
        <f t="shared" si="4"/>
        <v>0</v>
      </c>
      <c r="M37" s="39">
        <v>9000</v>
      </c>
      <c r="N37" s="39">
        <f t="shared" si="5"/>
        <v>-9000</v>
      </c>
      <c r="O37" s="39">
        <f t="shared" si="6"/>
        <v>-900</v>
      </c>
      <c r="P37" s="39">
        <f t="shared" si="12"/>
        <v>0</v>
      </c>
      <c r="Q37" s="39">
        <f t="shared" si="7"/>
        <v>0</v>
      </c>
      <c r="R37" s="39">
        <f t="shared" si="8"/>
        <v>-900</v>
      </c>
      <c r="S37" s="39" t="str">
        <f t="shared" si="13"/>
        <v>0</v>
      </c>
      <c r="T37" s="40">
        <f t="shared" si="14"/>
        <v>0</v>
      </c>
      <c r="U37" s="39">
        <f t="shared" si="9"/>
        <v>0</v>
      </c>
      <c r="V37" s="21"/>
      <c r="W37" s="21"/>
      <c r="X37" s="39">
        <f t="shared" si="10"/>
        <v>0</v>
      </c>
    </row>
    <row r="38" spans="1:24" ht="20.25" customHeight="1">
      <c r="A38" s="42">
        <v>35</v>
      </c>
      <c r="B38" s="43"/>
      <c r="C38" s="21"/>
      <c r="D38" s="14"/>
      <c r="E38" s="14"/>
      <c r="F38" s="38">
        <f t="shared" si="0"/>
        <v>0</v>
      </c>
      <c r="G38" s="16"/>
      <c r="H38" s="39">
        <f t="shared" si="1"/>
        <v>0</v>
      </c>
      <c r="I38" s="39">
        <f t="shared" si="2"/>
        <v>0</v>
      </c>
      <c r="J38" s="39">
        <f t="shared" si="15"/>
        <v>0</v>
      </c>
      <c r="K38" s="39">
        <f t="shared" si="3"/>
        <v>0</v>
      </c>
      <c r="L38" s="39">
        <f t="shared" si="4"/>
        <v>0</v>
      </c>
      <c r="M38" s="39">
        <v>9000</v>
      </c>
      <c r="N38" s="39">
        <f t="shared" si="5"/>
        <v>-9000</v>
      </c>
      <c r="O38" s="39">
        <f t="shared" si="6"/>
        <v>-900</v>
      </c>
      <c r="P38" s="39">
        <f t="shared" si="12"/>
        <v>0</v>
      </c>
      <c r="Q38" s="39">
        <f t="shared" si="7"/>
        <v>0</v>
      </c>
      <c r="R38" s="39">
        <f t="shared" si="8"/>
        <v>-900</v>
      </c>
      <c r="S38" s="39" t="str">
        <f t="shared" si="13"/>
        <v>0</v>
      </c>
      <c r="T38" s="40">
        <f t="shared" si="14"/>
        <v>0</v>
      </c>
      <c r="U38" s="39">
        <f t="shared" si="9"/>
        <v>0</v>
      </c>
      <c r="V38" s="21"/>
      <c r="W38" s="21"/>
      <c r="X38" s="39">
        <f t="shared" si="10"/>
        <v>0</v>
      </c>
    </row>
    <row r="39" spans="1:24" ht="20.25" customHeight="1">
      <c r="A39" s="42">
        <v>36</v>
      </c>
      <c r="B39" s="43"/>
      <c r="C39" s="21"/>
      <c r="D39" s="14"/>
      <c r="E39" s="14"/>
      <c r="F39" s="38">
        <f t="shared" si="0"/>
        <v>0</v>
      </c>
      <c r="G39" s="16"/>
      <c r="H39" s="39">
        <f t="shared" si="1"/>
        <v>0</v>
      </c>
      <c r="I39" s="39">
        <f t="shared" si="2"/>
        <v>0</v>
      </c>
      <c r="J39" s="39">
        <f t="shared" si="15"/>
        <v>0</v>
      </c>
      <c r="K39" s="39">
        <f t="shared" si="3"/>
        <v>0</v>
      </c>
      <c r="L39" s="39">
        <f t="shared" si="4"/>
        <v>0</v>
      </c>
      <c r="M39" s="39">
        <v>9000</v>
      </c>
      <c r="N39" s="39">
        <f t="shared" si="5"/>
        <v>-9000</v>
      </c>
      <c r="O39" s="39">
        <f t="shared" si="6"/>
        <v>-900</v>
      </c>
      <c r="P39" s="39">
        <f t="shared" si="12"/>
        <v>0</v>
      </c>
      <c r="Q39" s="39">
        <f t="shared" si="7"/>
        <v>0</v>
      </c>
      <c r="R39" s="39">
        <f t="shared" si="8"/>
        <v>-900</v>
      </c>
      <c r="S39" s="39" t="str">
        <f t="shared" si="13"/>
        <v>0</v>
      </c>
      <c r="T39" s="40">
        <f t="shared" si="14"/>
        <v>0</v>
      </c>
      <c r="U39" s="39">
        <f t="shared" si="9"/>
        <v>0</v>
      </c>
      <c r="V39" s="21"/>
      <c r="W39" s="21"/>
      <c r="X39" s="39">
        <f t="shared" si="10"/>
        <v>0</v>
      </c>
    </row>
    <row r="40" spans="1:24" ht="20.25" customHeight="1">
      <c r="A40" s="42">
        <v>37</v>
      </c>
      <c r="B40" s="43"/>
      <c r="C40" s="21"/>
      <c r="D40" s="14"/>
      <c r="E40" s="14"/>
      <c r="F40" s="38">
        <f t="shared" si="0"/>
        <v>0</v>
      </c>
      <c r="G40" s="16"/>
      <c r="H40" s="39">
        <f t="shared" si="1"/>
        <v>0</v>
      </c>
      <c r="I40" s="39">
        <f t="shared" si="2"/>
        <v>0</v>
      </c>
      <c r="J40" s="39">
        <f t="shared" si="15"/>
        <v>0</v>
      </c>
      <c r="K40" s="39">
        <f t="shared" si="3"/>
        <v>0</v>
      </c>
      <c r="L40" s="39">
        <f t="shared" si="4"/>
        <v>0</v>
      </c>
      <c r="M40" s="39">
        <v>9000</v>
      </c>
      <c r="N40" s="39">
        <f t="shared" si="5"/>
        <v>-9000</v>
      </c>
      <c r="O40" s="39">
        <f t="shared" si="6"/>
        <v>-900</v>
      </c>
      <c r="P40" s="39">
        <f t="shared" si="12"/>
        <v>0</v>
      </c>
      <c r="Q40" s="39">
        <f t="shared" si="7"/>
        <v>0</v>
      </c>
      <c r="R40" s="39">
        <f t="shared" si="8"/>
        <v>-900</v>
      </c>
      <c r="S40" s="39" t="str">
        <f t="shared" si="13"/>
        <v>0</v>
      </c>
      <c r="T40" s="40">
        <f t="shared" si="14"/>
        <v>0</v>
      </c>
      <c r="U40" s="39">
        <f t="shared" si="9"/>
        <v>0</v>
      </c>
      <c r="V40" s="21"/>
      <c r="W40" s="21"/>
      <c r="X40" s="39">
        <f t="shared" si="10"/>
        <v>0</v>
      </c>
    </row>
    <row r="41" spans="1:24" ht="20.25" customHeight="1">
      <c r="A41" s="42">
        <v>38</v>
      </c>
      <c r="B41" s="43"/>
      <c r="C41" s="21"/>
      <c r="D41" s="14"/>
      <c r="E41" s="14"/>
      <c r="F41" s="38">
        <f t="shared" si="0"/>
        <v>0</v>
      </c>
      <c r="G41" s="16"/>
      <c r="H41" s="39">
        <f t="shared" si="1"/>
        <v>0</v>
      </c>
      <c r="I41" s="39">
        <f t="shared" si="2"/>
        <v>0</v>
      </c>
      <c r="J41" s="39">
        <f t="shared" si="15"/>
        <v>0</v>
      </c>
      <c r="K41" s="39">
        <f t="shared" si="3"/>
        <v>0</v>
      </c>
      <c r="L41" s="39">
        <f t="shared" si="4"/>
        <v>0</v>
      </c>
      <c r="M41" s="39">
        <v>9000</v>
      </c>
      <c r="N41" s="39">
        <f t="shared" si="5"/>
        <v>-9000</v>
      </c>
      <c r="O41" s="39">
        <f t="shared" si="6"/>
        <v>-900</v>
      </c>
      <c r="P41" s="39">
        <f t="shared" si="12"/>
        <v>0</v>
      </c>
      <c r="Q41" s="39">
        <f t="shared" si="7"/>
        <v>0</v>
      </c>
      <c r="R41" s="39">
        <f t="shared" si="8"/>
        <v>-900</v>
      </c>
      <c r="S41" s="39" t="str">
        <f t="shared" si="13"/>
        <v>0</v>
      </c>
      <c r="T41" s="40">
        <f t="shared" si="14"/>
        <v>0</v>
      </c>
      <c r="U41" s="39">
        <f t="shared" si="9"/>
        <v>0</v>
      </c>
      <c r="V41" s="21"/>
      <c r="W41" s="21"/>
      <c r="X41" s="39">
        <f t="shared" si="10"/>
        <v>0</v>
      </c>
    </row>
    <row r="42" spans="1:24" ht="20.25" customHeight="1">
      <c r="A42" s="42">
        <v>39</v>
      </c>
      <c r="B42" s="43"/>
      <c r="C42" s="21"/>
      <c r="D42" s="14"/>
      <c r="E42" s="14"/>
      <c r="F42" s="38">
        <f t="shared" si="0"/>
        <v>0</v>
      </c>
      <c r="G42" s="16"/>
      <c r="H42" s="39">
        <f t="shared" si="1"/>
        <v>0</v>
      </c>
      <c r="I42" s="39">
        <f t="shared" si="2"/>
        <v>0</v>
      </c>
      <c r="J42" s="39">
        <f t="shared" si="15"/>
        <v>0</v>
      </c>
      <c r="K42" s="39">
        <f t="shared" si="3"/>
        <v>0</v>
      </c>
      <c r="L42" s="39">
        <f t="shared" si="4"/>
        <v>0</v>
      </c>
      <c r="M42" s="39">
        <v>9000</v>
      </c>
      <c r="N42" s="39">
        <f t="shared" si="5"/>
        <v>-9000</v>
      </c>
      <c r="O42" s="39">
        <f t="shared" si="6"/>
        <v>-900</v>
      </c>
      <c r="P42" s="39">
        <f t="shared" si="12"/>
        <v>0</v>
      </c>
      <c r="Q42" s="39">
        <f t="shared" si="7"/>
        <v>0</v>
      </c>
      <c r="R42" s="39">
        <f t="shared" si="8"/>
        <v>-900</v>
      </c>
      <c r="S42" s="39" t="str">
        <f t="shared" si="13"/>
        <v>0</v>
      </c>
      <c r="T42" s="40">
        <f t="shared" si="14"/>
        <v>0</v>
      </c>
      <c r="U42" s="39">
        <f t="shared" si="9"/>
        <v>0</v>
      </c>
      <c r="V42" s="21"/>
      <c r="W42" s="21"/>
      <c r="X42" s="39">
        <f t="shared" si="10"/>
        <v>0</v>
      </c>
    </row>
    <row r="43" spans="1:24" ht="20.25" customHeight="1">
      <c r="A43" s="42">
        <v>40</v>
      </c>
      <c r="B43" s="43"/>
      <c r="C43" s="21"/>
      <c r="D43" s="14"/>
      <c r="E43" s="14"/>
      <c r="F43" s="38">
        <f t="shared" si="0"/>
        <v>0</v>
      </c>
      <c r="G43" s="16"/>
      <c r="H43" s="39">
        <f t="shared" si="1"/>
        <v>0</v>
      </c>
      <c r="I43" s="39">
        <f t="shared" si="2"/>
        <v>0</v>
      </c>
      <c r="J43" s="39">
        <f t="shared" si="15"/>
        <v>0</v>
      </c>
      <c r="K43" s="39">
        <f t="shared" si="3"/>
        <v>0</v>
      </c>
      <c r="L43" s="39">
        <f t="shared" si="4"/>
        <v>0</v>
      </c>
      <c r="M43" s="39">
        <v>9000</v>
      </c>
      <c r="N43" s="39">
        <f t="shared" si="5"/>
        <v>-9000</v>
      </c>
      <c r="O43" s="39">
        <f t="shared" si="6"/>
        <v>-900</v>
      </c>
      <c r="P43" s="39">
        <f t="shared" si="12"/>
        <v>0</v>
      </c>
      <c r="Q43" s="39">
        <f t="shared" si="7"/>
        <v>0</v>
      </c>
      <c r="R43" s="39">
        <f t="shared" si="8"/>
        <v>-900</v>
      </c>
      <c r="S43" s="39" t="str">
        <f t="shared" si="13"/>
        <v>0</v>
      </c>
      <c r="T43" s="40">
        <f t="shared" si="14"/>
        <v>0</v>
      </c>
      <c r="U43" s="39">
        <f t="shared" si="9"/>
        <v>0</v>
      </c>
      <c r="V43" s="21"/>
      <c r="W43" s="21"/>
      <c r="X43" s="39">
        <f t="shared" si="10"/>
        <v>0</v>
      </c>
    </row>
    <row r="44" spans="1:24" ht="20.25" customHeight="1">
      <c r="A44" s="42">
        <v>41</v>
      </c>
      <c r="B44" s="43"/>
      <c r="C44" s="21"/>
      <c r="D44" s="14"/>
      <c r="E44" s="14"/>
      <c r="F44" s="38">
        <f t="shared" si="0"/>
        <v>0</v>
      </c>
      <c r="G44" s="16"/>
      <c r="H44" s="39">
        <f t="shared" si="1"/>
        <v>0</v>
      </c>
      <c r="I44" s="39">
        <f t="shared" si="2"/>
        <v>0</v>
      </c>
      <c r="J44" s="39">
        <f t="shared" si="15"/>
        <v>0</v>
      </c>
      <c r="K44" s="39">
        <f t="shared" si="3"/>
        <v>0</v>
      </c>
      <c r="L44" s="39">
        <f t="shared" si="4"/>
        <v>0</v>
      </c>
      <c r="M44" s="39">
        <v>9000</v>
      </c>
      <c r="N44" s="39">
        <f t="shared" si="5"/>
        <v>-9000</v>
      </c>
      <c r="O44" s="39">
        <f t="shared" si="6"/>
        <v>-900</v>
      </c>
      <c r="P44" s="39">
        <f t="shared" si="12"/>
        <v>0</v>
      </c>
      <c r="Q44" s="39">
        <f t="shared" si="7"/>
        <v>0</v>
      </c>
      <c r="R44" s="39">
        <f t="shared" si="8"/>
        <v>-900</v>
      </c>
      <c r="S44" s="39" t="str">
        <f t="shared" si="13"/>
        <v>0</v>
      </c>
      <c r="T44" s="40">
        <f t="shared" si="14"/>
        <v>0</v>
      </c>
      <c r="U44" s="39">
        <f t="shared" si="9"/>
        <v>0</v>
      </c>
      <c r="V44" s="21"/>
      <c r="W44" s="21"/>
      <c r="X44" s="39">
        <f t="shared" si="10"/>
        <v>0</v>
      </c>
    </row>
    <row r="45" spans="1:24" ht="20.25" customHeight="1">
      <c r="A45" s="42">
        <v>42</v>
      </c>
      <c r="B45" s="43"/>
      <c r="C45" s="21"/>
      <c r="D45" s="14"/>
      <c r="E45" s="14"/>
      <c r="F45" s="38">
        <f t="shared" si="0"/>
        <v>0</v>
      </c>
      <c r="G45" s="16"/>
      <c r="H45" s="39">
        <f t="shared" si="1"/>
        <v>0</v>
      </c>
      <c r="I45" s="39">
        <f t="shared" si="2"/>
        <v>0</v>
      </c>
      <c r="J45" s="39">
        <f t="shared" si="15"/>
        <v>0</v>
      </c>
      <c r="K45" s="39">
        <f t="shared" si="3"/>
        <v>0</v>
      </c>
      <c r="L45" s="39">
        <f t="shared" si="4"/>
        <v>0</v>
      </c>
      <c r="M45" s="39">
        <v>9000</v>
      </c>
      <c r="N45" s="39">
        <f t="shared" si="5"/>
        <v>-9000</v>
      </c>
      <c r="O45" s="39">
        <f t="shared" si="6"/>
        <v>-900</v>
      </c>
      <c r="P45" s="39">
        <f t="shared" si="12"/>
        <v>0</v>
      </c>
      <c r="Q45" s="39">
        <f t="shared" si="7"/>
        <v>0</v>
      </c>
      <c r="R45" s="39">
        <f t="shared" si="8"/>
        <v>-900</v>
      </c>
      <c r="S45" s="39" t="str">
        <f t="shared" si="13"/>
        <v>0</v>
      </c>
      <c r="T45" s="40">
        <f t="shared" si="14"/>
        <v>0</v>
      </c>
      <c r="U45" s="39">
        <f t="shared" si="9"/>
        <v>0</v>
      </c>
      <c r="V45" s="21"/>
      <c r="W45" s="21"/>
      <c r="X45" s="39">
        <f t="shared" si="10"/>
        <v>0</v>
      </c>
    </row>
    <row r="46" spans="1:24" ht="20.25" customHeight="1">
      <c r="A46" s="42">
        <v>43</v>
      </c>
      <c r="B46" s="43"/>
      <c r="C46" s="21"/>
      <c r="D46" s="14"/>
      <c r="E46" s="14"/>
      <c r="F46" s="38">
        <f t="shared" si="0"/>
        <v>0</v>
      </c>
      <c r="G46" s="16"/>
      <c r="H46" s="39">
        <f t="shared" si="1"/>
        <v>0</v>
      </c>
      <c r="I46" s="39">
        <f t="shared" si="2"/>
        <v>0</v>
      </c>
      <c r="J46" s="39">
        <f t="shared" si="15"/>
        <v>0</v>
      </c>
      <c r="K46" s="39">
        <f t="shared" si="3"/>
        <v>0</v>
      </c>
      <c r="L46" s="39">
        <f t="shared" si="4"/>
        <v>0</v>
      </c>
      <c r="M46" s="39">
        <v>9000</v>
      </c>
      <c r="N46" s="39">
        <f t="shared" si="5"/>
        <v>-9000</v>
      </c>
      <c r="O46" s="39">
        <f t="shared" si="6"/>
        <v>-900</v>
      </c>
      <c r="P46" s="39">
        <f t="shared" si="12"/>
        <v>0</v>
      </c>
      <c r="Q46" s="39">
        <f t="shared" si="7"/>
        <v>0</v>
      </c>
      <c r="R46" s="39">
        <f t="shared" si="8"/>
        <v>-900</v>
      </c>
      <c r="S46" s="39" t="str">
        <f t="shared" si="13"/>
        <v>0</v>
      </c>
      <c r="T46" s="40">
        <f t="shared" si="14"/>
        <v>0</v>
      </c>
      <c r="U46" s="39">
        <f t="shared" si="9"/>
        <v>0</v>
      </c>
      <c r="V46" s="21"/>
      <c r="W46" s="21"/>
      <c r="X46" s="39">
        <f t="shared" si="10"/>
        <v>0</v>
      </c>
    </row>
    <row r="47" spans="1:24" ht="20.25" customHeight="1">
      <c r="A47" s="42">
        <v>44</v>
      </c>
      <c r="B47" s="43"/>
      <c r="C47" s="21"/>
      <c r="D47" s="14"/>
      <c r="E47" s="14"/>
      <c r="F47" s="38">
        <f t="shared" si="0"/>
        <v>0</v>
      </c>
      <c r="G47" s="16"/>
      <c r="H47" s="39">
        <f t="shared" si="1"/>
        <v>0</v>
      </c>
      <c r="I47" s="39">
        <f t="shared" si="2"/>
        <v>0</v>
      </c>
      <c r="J47" s="39">
        <f t="shared" si="15"/>
        <v>0</v>
      </c>
      <c r="K47" s="39">
        <f t="shared" si="3"/>
        <v>0</v>
      </c>
      <c r="L47" s="39">
        <f t="shared" si="4"/>
        <v>0</v>
      </c>
      <c r="M47" s="39">
        <v>9000</v>
      </c>
      <c r="N47" s="39">
        <f t="shared" si="5"/>
        <v>-9000</v>
      </c>
      <c r="O47" s="39">
        <f t="shared" si="6"/>
        <v>-900</v>
      </c>
      <c r="P47" s="39">
        <f t="shared" si="12"/>
        <v>0</v>
      </c>
      <c r="Q47" s="39">
        <f t="shared" si="7"/>
        <v>0</v>
      </c>
      <c r="R47" s="39">
        <f t="shared" si="8"/>
        <v>-900</v>
      </c>
      <c r="S47" s="39" t="str">
        <f t="shared" si="13"/>
        <v>0</v>
      </c>
      <c r="T47" s="40">
        <f t="shared" si="14"/>
        <v>0</v>
      </c>
      <c r="U47" s="39">
        <f t="shared" si="9"/>
        <v>0</v>
      </c>
      <c r="V47" s="21"/>
      <c r="W47" s="21"/>
      <c r="X47" s="39">
        <f t="shared" si="10"/>
        <v>0</v>
      </c>
    </row>
    <row r="48" spans="1:24" ht="20.25" customHeight="1">
      <c r="A48" s="42">
        <v>45</v>
      </c>
      <c r="B48" s="43"/>
      <c r="C48" s="21"/>
      <c r="D48" s="14"/>
      <c r="E48" s="14"/>
      <c r="F48" s="38">
        <f t="shared" si="0"/>
        <v>0</v>
      </c>
      <c r="G48" s="16"/>
      <c r="H48" s="39">
        <f t="shared" si="1"/>
        <v>0</v>
      </c>
      <c r="I48" s="39">
        <f t="shared" si="2"/>
        <v>0</v>
      </c>
      <c r="J48" s="39">
        <f t="shared" si="15"/>
        <v>0</v>
      </c>
      <c r="K48" s="39">
        <f t="shared" si="3"/>
        <v>0</v>
      </c>
      <c r="L48" s="39">
        <f t="shared" si="4"/>
        <v>0</v>
      </c>
      <c r="M48" s="39">
        <v>9000</v>
      </c>
      <c r="N48" s="39">
        <f t="shared" si="5"/>
        <v>-9000</v>
      </c>
      <c r="O48" s="39">
        <f t="shared" si="6"/>
        <v>-900</v>
      </c>
      <c r="P48" s="39">
        <f t="shared" si="12"/>
        <v>0</v>
      </c>
      <c r="Q48" s="39">
        <f t="shared" si="7"/>
        <v>0</v>
      </c>
      <c r="R48" s="39">
        <f t="shared" si="8"/>
        <v>-900</v>
      </c>
      <c r="S48" s="39" t="str">
        <f t="shared" si="13"/>
        <v>0</v>
      </c>
      <c r="T48" s="40">
        <f t="shared" si="14"/>
        <v>0</v>
      </c>
      <c r="U48" s="39">
        <f t="shared" si="9"/>
        <v>0</v>
      </c>
      <c r="V48" s="21"/>
      <c r="W48" s="21"/>
      <c r="X48" s="39">
        <f t="shared" si="10"/>
        <v>0</v>
      </c>
    </row>
    <row r="49" spans="1:24" ht="20.25" customHeight="1">
      <c r="A49" s="42">
        <v>46</v>
      </c>
      <c r="B49" s="43"/>
      <c r="C49" s="21"/>
      <c r="D49" s="14"/>
      <c r="E49" s="14"/>
      <c r="F49" s="38">
        <f t="shared" si="0"/>
        <v>0</v>
      </c>
      <c r="G49" s="16"/>
      <c r="H49" s="39">
        <f t="shared" si="1"/>
        <v>0</v>
      </c>
      <c r="I49" s="39">
        <f t="shared" si="2"/>
        <v>0</v>
      </c>
      <c r="J49" s="39">
        <f t="shared" si="15"/>
        <v>0</v>
      </c>
      <c r="K49" s="39">
        <f t="shared" si="3"/>
        <v>0</v>
      </c>
      <c r="L49" s="39">
        <f t="shared" si="4"/>
        <v>0</v>
      </c>
      <c r="M49" s="39">
        <v>9000</v>
      </c>
      <c r="N49" s="39">
        <f t="shared" si="5"/>
        <v>-9000</v>
      </c>
      <c r="O49" s="39">
        <f t="shared" si="6"/>
        <v>-900</v>
      </c>
      <c r="P49" s="39">
        <f t="shared" si="12"/>
        <v>0</v>
      </c>
      <c r="Q49" s="39">
        <f t="shared" si="7"/>
        <v>0</v>
      </c>
      <c r="R49" s="39">
        <f t="shared" si="8"/>
        <v>-900</v>
      </c>
      <c r="S49" s="39" t="str">
        <f t="shared" si="13"/>
        <v>0</v>
      </c>
      <c r="T49" s="40">
        <f t="shared" si="14"/>
        <v>0</v>
      </c>
      <c r="U49" s="39">
        <f t="shared" si="9"/>
        <v>0</v>
      </c>
      <c r="V49" s="21"/>
      <c r="W49" s="21"/>
      <c r="X49" s="39">
        <f t="shared" si="10"/>
        <v>0</v>
      </c>
    </row>
    <row r="50" spans="1:24" ht="20.25" customHeight="1">
      <c r="A50" s="42">
        <v>47</v>
      </c>
      <c r="B50" s="43"/>
      <c r="C50" s="21"/>
      <c r="D50" s="14"/>
      <c r="E50" s="14"/>
      <c r="F50" s="38">
        <f t="shared" si="0"/>
        <v>0</v>
      </c>
      <c r="G50" s="16"/>
      <c r="H50" s="39">
        <f t="shared" si="1"/>
        <v>0</v>
      </c>
      <c r="I50" s="39">
        <f t="shared" si="2"/>
        <v>0</v>
      </c>
      <c r="J50" s="39">
        <f t="shared" si="15"/>
        <v>0</v>
      </c>
      <c r="K50" s="39">
        <f t="shared" si="3"/>
        <v>0</v>
      </c>
      <c r="L50" s="39">
        <f t="shared" si="4"/>
        <v>0</v>
      </c>
      <c r="M50" s="39">
        <v>9000</v>
      </c>
      <c r="N50" s="39">
        <f t="shared" si="5"/>
        <v>-9000</v>
      </c>
      <c r="O50" s="39">
        <f t="shared" si="6"/>
        <v>-900</v>
      </c>
      <c r="P50" s="39">
        <f t="shared" si="12"/>
        <v>0</v>
      </c>
      <c r="Q50" s="39">
        <f t="shared" si="7"/>
        <v>0</v>
      </c>
      <c r="R50" s="39">
        <f t="shared" si="8"/>
        <v>-900</v>
      </c>
      <c r="S50" s="39" t="str">
        <f t="shared" si="13"/>
        <v>0</v>
      </c>
      <c r="T50" s="40">
        <f t="shared" si="14"/>
        <v>0</v>
      </c>
      <c r="U50" s="39">
        <f t="shared" si="9"/>
        <v>0</v>
      </c>
      <c r="V50" s="21"/>
      <c r="W50" s="21"/>
      <c r="X50" s="39">
        <f t="shared" si="10"/>
        <v>0</v>
      </c>
    </row>
    <row r="51" spans="1:24" ht="20.25" customHeight="1">
      <c r="A51" s="42">
        <v>48</v>
      </c>
      <c r="B51" s="43"/>
      <c r="C51" s="21"/>
      <c r="D51" s="14"/>
      <c r="E51" s="14"/>
      <c r="F51" s="38">
        <f t="shared" si="0"/>
        <v>0</v>
      </c>
      <c r="G51" s="16"/>
      <c r="H51" s="39">
        <f t="shared" si="1"/>
        <v>0</v>
      </c>
      <c r="I51" s="39">
        <f t="shared" si="2"/>
        <v>0</v>
      </c>
      <c r="J51" s="39">
        <f t="shared" si="15"/>
        <v>0</v>
      </c>
      <c r="K51" s="39">
        <f t="shared" si="3"/>
        <v>0</v>
      </c>
      <c r="L51" s="39">
        <f t="shared" si="4"/>
        <v>0</v>
      </c>
      <c r="M51" s="39">
        <v>9000</v>
      </c>
      <c r="N51" s="39">
        <f t="shared" si="5"/>
        <v>-9000</v>
      </c>
      <c r="O51" s="39">
        <f t="shared" si="6"/>
        <v>-900</v>
      </c>
      <c r="P51" s="39">
        <f t="shared" si="12"/>
        <v>0</v>
      </c>
      <c r="Q51" s="39">
        <f t="shared" si="7"/>
        <v>0</v>
      </c>
      <c r="R51" s="39">
        <f t="shared" si="8"/>
        <v>-900</v>
      </c>
      <c r="S51" s="39" t="str">
        <f t="shared" si="13"/>
        <v>0</v>
      </c>
      <c r="T51" s="40">
        <f t="shared" si="14"/>
        <v>0</v>
      </c>
      <c r="U51" s="39">
        <f t="shared" si="9"/>
        <v>0</v>
      </c>
      <c r="V51" s="21"/>
      <c r="W51" s="21"/>
      <c r="X51" s="39">
        <f t="shared" si="10"/>
        <v>0</v>
      </c>
    </row>
    <row r="52" spans="1:24" ht="20.25" customHeight="1">
      <c r="A52" s="42">
        <v>49</v>
      </c>
      <c r="B52" s="43"/>
      <c r="C52" s="21"/>
      <c r="D52" s="14"/>
      <c r="E52" s="14"/>
      <c r="F52" s="38">
        <f t="shared" si="0"/>
        <v>0</v>
      </c>
      <c r="G52" s="16"/>
      <c r="H52" s="39">
        <f t="shared" si="1"/>
        <v>0</v>
      </c>
      <c r="I52" s="39">
        <f t="shared" si="2"/>
        <v>0</v>
      </c>
      <c r="J52" s="39">
        <f t="shared" si="15"/>
        <v>0</v>
      </c>
      <c r="K52" s="39">
        <f t="shared" si="3"/>
        <v>0</v>
      </c>
      <c r="L52" s="39">
        <f t="shared" si="4"/>
        <v>0</v>
      </c>
      <c r="M52" s="39">
        <v>9000</v>
      </c>
      <c r="N52" s="39">
        <f t="shared" si="5"/>
        <v>-9000</v>
      </c>
      <c r="O52" s="39">
        <f t="shared" si="6"/>
        <v>-900</v>
      </c>
      <c r="P52" s="39">
        <f t="shared" si="12"/>
        <v>0</v>
      </c>
      <c r="Q52" s="39">
        <f t="shared" si="7"/>
        <v>0</v>
      </c>
      <c r="R52" s="39">
        <f t="shared" si="8"/>
        <v>-900</v>
      </c>
      <c r="S52" s="39" t="str">
        <f t="shared" si="13"/>
        <v>0</v>
      </c>
      <c r="T52" s="40">
        <f t="shared" si="14"/>
        <v>0</v>
      </c>
      <c r="U52" s="39">
        <f t="shared" si="9"/>
        <v>0</v>
      </c>
      <c r="V52" s="21"/>
      <c r="W52" s="21"/>
      <c r="X52" s="39">
        <f t="shared" si="10"/>
        <v>0</v>
      </c>
    </row>
    <row r="53" spans="1:24" ht="20.25" customHeight="1" thickBot="1">
      <c r="A53" s="44">
        <v>50</v>
      </c>
      <c r="B53" s="45"/>
      <c r="C53" s="24"/>
      <c r="D53" s="14"/>
      <c r="E53" s="14"/>
      <c r="F53" s="38">
        <f t="shared" si="0"/>
        <v>0</v>
      </c>
      <c r="G53" s="16"/>
      <c r="H53" s="39">
        <f t="shared" si="1"/>
        <v>0</v>
      </c>
      <c r="I53" s="39">
        <f t="shared" si="2"/>
        <v>0</v>
      </c>
      <c r="J53" s="46">
        <f t="shared" si="15"/>
        <v>0</v>
      </c>
      <c r="K53" s="47">
        <f t="shared" si="3"/>
        <v>0</v>
      </c>
      <c r="L53" s="47">
        <f t="shared" si="4"/>
        <v>0</v>
      </c>
      <c r="M53" s="47">
        <v>9000</v>
      </c>
      <c r="N53" s="47">
        <f t="shared" si="5"/>
        <v>-9000</v>
      </c>
      <c r="O53" s="47">
        <f t="shared" si="6"/>
        <v>-900</v>
      </c>
      <c r="P53" s="47">
        <f t="shared" si="12"/>
        <v>0</v>
      </c>
      <c r="Q53" s="47">
        <f t="shared" si="7"/>
        <v>0</v>
      </c>
      <c r="R53" s="47">
        <f t="shared" si="8"/>
        <v>-900</v>
      </c>
      <c r="S53" s="39" t="str">
        <f t="shared" si="13"/>
        <v>0</v>
      </c>
      <c r="T53" s="48">
        <f t="shared" si="14"/>
        <v>0</v>
      </c>
      <c r="U53" s="39">
        <f t="shared" si="9"/>
        <v>0</v>
      </c>
      <c r="V53" s="24"/>
      <c r="W53" s="24"/>
      <c r="X53" s="39">
        <f t="shared" si="10"/>
        <v>0</v>
      </c>
    </row>
    <row r="54" spans="1:24" ht="15.75" thickTop="1" thickBot="1">
      <c r="A54" s="49"/>
      <c r="C54" s="50">
        <f>SUM(C4:C53)</f>
        <v>1250</v>
      </c>
      <c r="G54" s="51"/>
      <c r="H54" s="52"/>
      <c r="I54" s="52"/>
      <c r="J54" s="53">
        <f>SUM(J4:J53)</f>
        <v>140</v>
      </c>
      <c r="K54" s="51"/>
      <c r="L54" s="51"/>
      <c r="M54" s="51"/>
      <c r="N54" s="51"/>
      <c r="O54" s="51"/>
      <c r="P54" s="51"/>
      <c r="Q54" s="51"/>
      <c r="R54" s="51"/>
      <c r="S54" s="50">
        <f>SUM(S4:S53)</f>
        <v>55.556000000000004</v>
      </c>
      <c r="T54" s="50">
        <f>SUM(T4:T53)</f>
        <v>1250.0039999999999</v>
      </c>
      <c r="U54" s="51"/>
      <c r="V54" s="50">
        <f>SUM(V4:V53)</f>
        <v>30</v>
      </c>
      <c r="W54" s="50">
        <f t="shared" ref="W54" si="16">SUM(W4:W53)</f>
        <v>0</v>
      </c>
      <c r="X54" s="51">
        <f>SUM(X4:X53)</f>
        <v>1220</v>
      </c>
    </row>
    <row r="55" spans="1:24" ht="20.25" customHeight="1">
      <c r="A55" s="54">
        <v>20</v>
      </c>
      <c r="B55" s="17" t="s">
        <v>22</v>
      </c>
      <c r="C55" s="55"/>
      <c r="T55" s="1">
        <f>T54-C54</f>
        <v>3.9999999999054126E-3</v>
      </c>
      <c r="V55" s="55"/>
      <c r="W55" s="55"/>
    </row>
    <row r="56" spans="1:24" ht="20.25" customHeight="1">
      <c r="A56" s="56">
        <v>30</v>
      </c>
      <c r="B56" s="39" t="s">
        <v>23</v>
      </c>
      <c r="C56" s="55"/>
      <c r="V56" s="55"/>
      <c r="W56" s="55"/>
    </row>
    <row r="57" spans="1:24" ht="20.25" customHeight="1">
      <c r="A57" s="49"/>
      <c r="B57" s="57">
        <f>SUM(C64:D67)-SUM(D69:E77)</f>
        <v>3.9999999999054126E-3</v>
      </c>
    </row>
    <row r="58" spans="1:24" ht="20.25" customHeight="1">
      <c r="A58" s="49"/>
    </row>
    <row r="59" spans="1:24" ht="20.25" customHeight="1">
      <c r="A59" s="49"/>
      <c r="G59" s="58" t="s">
        <v>24</v>
      </c>
      <c r="H59" s="58"/>
      <c r="I59" s="58"/>
      <c r="J59" s="58"/>
      <c r="K59" s="58"/>
    </row>
    <row r="60" spans="1:24" ht="20.25" customHeight="1">
      <c r="A60" s="49"/>
      <c r="G60" s="59"/>
      <c r="H60" s="59"/>
      <c r="I60" s="59"/>
      <c r="J60" s="59"/>
      <c r="K60" s="59"/>
    </row>
    <row r="61" spans="1:24" ht="20.25" customHeight="1">
      <c r="A61" s="49"/>
      <c r="G61" s="59"/>
      <c r="H61" s="59"/>
      <c r="I61" s="59"/>
      <c r="J61" s="59"/>
      <c r="K61" s="59"/>
    </row>
    <row r="62" spans="1:24" ht="20.25" customHeight="1">
      <c r="A62" s="49"/>
      <c r="G62" s="59"/>
      <c r="H62" s="59"/>
      <c r="I62" s="59"/>
      <c r="J62" s="59"/>
      <c r="K62" s="59"/>
    </row>
    <row r="63" spans="1:24" ht="20.25" customHeight="1">
      <c r="A63" s="49"/>
      <c r="C63" s="60"/>
      <c r="D63" s="60"/>
      <c r="E63" s="60" t="s">
        <v>25</v>
      </c>
      <c r="F63" s="61"/>
      <c r="G63" s="60"/>
      <c r="H63" s="61"/>
      <c r="I63" s="61"/>
      <c r="J63" s="61"/>
      <c r="V63" s="60"/>
      <c r="W63" s="60"/>
    </row>
    <row r="64" spans="1:24" ht="20.25" customHeight="1">
      <c r="A64" s="49"/>
      <c r="C64" s="79">
        <f>SUM(G4:G23)+SUM(W4:W23)</f>
        <v>1354.56</v>
      </c>
      <c r="D64" s="76"/>
      <c r="E64" s="79" t="s">
        <v>26</v>
      </c>
      <c r="F64" s="79"/>
      <c r="G64" s="79"/>
      <c r="H64" s="61"/>
      <c r="I64" s="61"/>
      <c r="J64" s="61"/>
      <c r="V64" s="60"/>
      <c r="W64" s="60"/>
    </row>
    <row r="65" spans="1:24" ht="20.25" customHeight="1">
      <c r="C65" s="75">
        <f>SUM(I4:I23)</f>
        <v>91</v>
      </c>
      <c r="D65" s="75"/>
      <c r="E65" s="76" t="s">
        <v>27</v>
      </c>
      <c r="F65" s="76"/>
      <c r="G65" s="76"/>
      <c r="H65" s="61"/>
      <c r="I65" s="61"/>
      <c r="J65" s="61"/>
      <c r="V65" s="60"/>
      <c r="W65" s="60"/>
    </row>
    <row r="66" spans="1:24" ht="20.25" customHeight="1">
      <c r="A66" s="49"/>
      <c r="C66" s="75">
        <f>SUM(G23:G53)+SUM(W24:W53)</f>
        <v>0</v>
      </c>
      <c r="D66" s="75"/>
      <c r="E66" s="76" t="s">
        <v>28</v>
      </c>
      <c r="F66" s="76"/>
      <c r="G66" s="76"/>
      <c r="H66" s="61"/>
      <c r="I66" s="61"/>
      <c r="J66" s="61"/>
      <c r="V66" s="60"/>
      <c r="W66" s="60"/>
    </row>
    <row r="67" spans="1:24" ht="20.25" customHeight="1">
      <c r="C67" s="75">
        <f>SUM(I23:I53)</f>
        <v>0</v>
      </c>
      <c r="D67" s="75"/>
      <c r="E67" s="76" t="s">
        <v>29</v>
      </c>
      <c r="F67" s="76"/>
      <c r="G67" s="76"/>
      <c r="H67" s="61"/>
      <c r="I67" s="61"/>
      <c r="J67" s="61"/>
      <c r="V67" s="60"/>
      <c r="W67" s="60"/>
    </row>
    <row r="68" spans="1:24" s="5" customFormat="1" ht="20.25" customHeight="1">
      <c r="A68" s="49"/>
      <c r="B68" s="1"/>
      <c r="C68" s="60"/>
      <c r="D68" s="60"/>
      <c r="E68" s="60"/>
      <c r="F68" s="61" t="s">
        <v>30</v>
      </c>
      <c r="G68" s="60"/>
      <c r="H68" s="61"/>
      <c r="I68" s="61"/>
      <c r="J68" s="6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60"/>
      <c r="W68" s="60"/>
      <c r="X68" s="1"/>
    </row>
    <row r="69" spans="1:24" s="5" customFormat="1" ht="20.25" customHeight="1">
      <c r="A69" s="49"/>
      <c r="B69" s="63"/>
      <c r="C69" s="60"/>
      <c r="D69" s="75">
        <f>X54-SUM(D73:E77)</f>
        <v>1210</v>
      </c>
      <c r="E69" s="75"/>
      <c r="F69" s="64" t="s">
        <v>31</v>
      </c>
      <c r="G69" s="64"/>
      <c r="H69" s="64"/>
      <c r="I69" s="61"/>
      <c r="J69" s="6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60"/>
      <c r="W69" s="60"/>
      <c r="X69" s="1"/>
    </row>
    <row r="70" spans="1:24" s="5" customFormat="1" ht="20.25" customHeight="1">
      <c r="A70" s="1"/>
      <c r="B70" s="1"/>
      <c r="C70" s="60"/>
      <c r="D70" s="75">
        <f>J54</f>
        <v>140</v>
      </c>
      <c r="E70" s="75"/>
      <c r="F70" s="64" t="s">
        <v>32</v>
      </c>
      <c r="G70" s="64"/>
      <c r="H70" s="64"/>
      <c r="I70" s="61"/>
      <c r="J70" s="6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60"/>
      <c r="W70" s="60"/>
      <c r="X70" s="1"/>
    </row>
    <row r="71" spans="1:24" s="5" customFormat="1" ht="20.25" customHeight="1">
      <c r="A71" s="1"/>
      <c r="B71" s="1"/>
      <c r="C71" s="60"/>
      <c r="D71" s="75">
        <f>S54</f>
        <v>55.556000000000004</v>
      </c>
      <c r="E71" s="75"/>
      <c r="F71" s="64" t="s">
        <v>33</v>
      </c>
      <c r="G71" s="64"/>
      <c r="H71" s="64"/>
      <c r="I71" s="61"/>
      <c r="J71" s="6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60"/>
      <c r="W71" s="60"/>
      <c r="X71" s="1"/>
    </row>
    <row r="72" spans="1:24" s="5" customFormat="1" ht="20.25" customHeight="1">
      <c r="A72" s="1"/>
      <c r="B72" s="1"/>
      <c r="C72" s="60"/>
      <c r="D72" s="75">
        <f>V54</f>
        <v>30</v>
      </c>
      <c r="E72" s="75"/>
      <c r="F72" s="64" t="s">
        <v>34</v>
      </c>
      <c r="G72" s="64"/>
      <c r="H72" s="64"/>
      <c r="I72" s="61"/>
      <c r="J72" s="6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60"/>
      <c r="W72" s="60"/>
      <c r="X72" s="1"/>
    </row>
    <row r="73" spans="1:24" s="5" customFormat="1" ht="20.25" customHeight="1">
      <c r="A73" s="1"/>
      <c r="B73" s="1"/>
      <c r="C73" s="60"/>
      <c r="D73" s="75">
        <v>10</v>
      </c>
      <c r="E73" s="75"/>
      <c r="F73" s="64" t="s">
        <v>35</v>
      </c>
      <c r="G73" s="64"/>
      <c r="H73" s="64"/>
      <c r="I73" s="61"/>
      <c r="J73" s="6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60"/>
      <c r="W73" s="60"/>
      <c r="X73" s="1"/>
    </row>
    <row r="74" spans="1:24" ht="20.25" customHeight="1">
      <c r="C74" s="60"/>
      <c r="D74" s="75"/>
      <c r="E74" s="75"/>
      <c r="F74" s="64" t="s">
        <v>35</v>
      </c>
      <c r="G74" s="64"/>
      <c r="H74" s="64"/>
      <c r="I74" s="61"/>
      <c r="J74" s="61"/>
      <c r="V74" s="60"/>
      <c r="W74" s="60"/>
    </row>
    <row r="75" spans="1:24" ht="20.25" customHeight="1">
      <c r="C75" s="60"/>
      <c r="D75" s="75"/>
      <c r="E75" s="75"/>
      <c r="F75" s="64" t="s">
        <v>35</v>
      </c>
      <c r="G75" s="64"/>
      <c r="H75" s="64"/>
      <c r="I75" s="61"/>
      <c r="J75" s="61"/>
      <c r="V75" s="60"/>
      <c r="W75" s="60"/>
    </row>
    <row r="76" spans="1:24" ht="20.25" customHeight="1">
      <c r="C76" s="60"/>
      <c r="D76" s="75"/>
      <c r="E76" s="75"/>
      <c r="F76" s="64" t="s">
        <v>36</v>
      </c>
      <c r="G76" s="64"/>
      <c r="H76" s="64"/>
      <c r="I76" s="61"/>
      <c r="J76" s="61"/>
      <c r="V76" s="60"/>
      <c r="W76" s="60"/>
    </row>
    <row r="77" spans="1:24" ht="20.25" customHeight="1">
      <c r="D77" s="75"/>
      <c r="E77" s="75"/>
      <c r="F77" s="64" t="s">
        <v>36</v>
      </c>
      <c r="G77" s="74"/>
      <c r="H77" s="74"/>
      <c r="I77" s="74"/>
      <c r="J77" s="74"/>
    </row>
  </sheetData>
  <autoFilter ref="B3:T53">
    <filterColumn colId="1"/>
    <filterColumn colId="2"/>
    <filterColumn colId="3"/>
    <filterColumn colId="4"/>
    <filterColumn colId="7"/>
    <filterColumn colId="8"/>
  </autoFilter>
  <mergeCells count="37">
    <mergeCell ref="M1:N1"/>
    <mergeCell ref="A2:A3"/>
    <mergeCell ref="B2:B3"/>
    <mergeCell ref="C2:C3"/>
    <mergeCell ref="D2:F2"/>
    <mergeCell ref="G2:G3"/>
    <mergeCell ref="H2:I2"/>
    <mergeCell ref="J2:J3"/>
    <mergeCell ref="K2:K3"/>
    <mergeCell ref="L2:L3"/>
    <mergeCell ref="U2:U3"/>
    <mergeCell ref="V2:V3"/>
    <mergeCell ref="W2:W3"/>
    <mergeCell ref="X2:X3"/>
    <mergeCell ref="C64:D64"/>
    <mergeCell ref="E64:G64"/>
    <mergeCell ref="M2:M3"/>
    <mergeCell ref="N2:N3"/>
    <mergeCell ref="O2:Q2"/>
    <mergeCell ref="R2:R3"/>
    <mergeCell ref="S2:S3"/>
    <mergeCell ref="T2:T3"/>
    <mergeCell ref="C65:D65"/>
    <mergeCell ref="E65:G65"/>
    <mergeCell ref="C66:D66"/>
    <mergeCell ref="E66:G66"/>
    <mergeCell ref="C67:D67"/>
    <mergeCell ref="E67:G67"/>
    <mergeCell ref="D77:E77"/>
    <mergeCell ref="D75:E75"/>
    <mergeCell ref="D76:E76"/>
    <mergeCell ref="D69:E69"/>
    <mergeCell ref="D70:E70"/>
    <mergeCell ref="D71:E71"/>
    <mergeCell ref="D72:E72"/>
    <mergeCell ref="D73:E73"/>
    <mergeCell ref="D74:E74"/>
  </mergeCells>
  <pageMargins left="0" right="0" top="0.19685039370078741" bottom="0.31496062992125984" header="0" footer="0"/>
  <pageSetup paperSize="9" orientation="landscape" r:id="rId1"/>
  <headerFooter>
    <oddHeader>&amp;L
&amp;Cكشف مرتبات 2011</oddHeader>
    <oddFooter>&amp;L&amp;P&amp;RBy: Wael A.Elsalam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77"/>
  <sheetViews>
    <sheetView rightToLeft="1" tabSelected="1" workbookViewId="0">
      <pane xSplit="2" ySplit="3" topLeftCell="C4" activePane="bottomRight" state="frozen"/>
      <selection pane="topRight" activeCell="B1" sqref="B1"/>
      <selection pane="bottomLeft" activeCell="A5" sqref="A5"/>
      <selection pane="bottomRight" activeCell="B26" sqref="B26"/>
    </sheetView>
  </sheetViews>
  <sheetFormatPr defaultColWidth="9.125" defaultRowHeight="20.25" customHeight="1"/>
  <cols>
    <col min="1" max="1" width="3" style="1" bestFit="1" customWidth="1"/>
    <col min="2" max="2" width="18.625" style="1" customWidth="1"/>
    <col min="3" max="3" width="9.625" style="1" customWidth="1"/>
    <col min="4" max="4" width="7.75" style="3" customWidth="1"/>
    <col min="5" max="5" width="8.125" style="3" customWidth="1"/>
    <col min="6" max="6" width="8.625" style="4" customWidth="1"/>
    <col min="7" max="7" width="9.625" style="1" customWidth="1"/>
    <col min="8" max="8" width="7.25" style="5" hidden="1" customWidth="1"/>
    <col min="9" max="9" width="7.75" style="5" hidden="1" customWidth="1"/>
    <col min="10" max="10" width="7.875" style="5" hidden="1" customWidth="1"/>
    <col min="11" max="11" width="9.25" style="1" hidden="1" customWidth="1"/>
    <col min="12" max="12" width="10.25" style="1" hidden="1" customWidth="1"/>
    <col min="13" max="13" width="9.25" style="1" hidden="1" customWidth="1"/>
    <col min="14" max="14" width="10.25" style="1" hidden="1" customWidth="1"/>
    <col min="15" max="15" width="9.625" style="1" hidden="1" customWidth="1"/>
    <col min="16" max="16" width="9.75" style="1" hidden="1" customWidth="1"/>
    <col min="17" max="17" width="7.75" style="1" hidden="1" customWidth="1"/>
    <col min="18" max="18" width="9.375" style="1" hidden="1" customWidth="1"/>
    <col min="19" max="19" width="7.875" style="1" hidden="1" customWidth="1"/>
    <col min="20" max="20" width="9.25" style="1" hidden="1" customWidth="1"/>
    <col min="21" max="21" width="10.125" style="1" customWidth="1"/>
    <col min="22" max="23" width="9.625" style="1" customWidth="1"/>
    <col min="24" max="24" width="10.125" style="1" customWidth="1"/>
    <col min="25" max="260" width="10.625" style="1" customWidth="1"/>
    <col min="261" max="16384" width="9.125" style="1"/>
  </cols>
  <sheetData>
    <row r="1" spans="1:24" ht="19.5" customHeight="1" thickBot="1">
      <c r="B1" s="2"/>
      <c r="M1" s="87"/>
      <c r="N1" s="87"/>
    </row>
    <row r="2" spans="1:24" s="6" customFormat="1" ht="19.5" customHeight="1" thickTop="1">
      <c r="A2" s="88" t="s">
        <v>0</v>
      </c>
      <c r="B2" s="80" t="s">
        <v>1</v>
      </c>
      <c r="C2" s="78" t="s">
        <v>2</v>
      </c>
      <c r="D2" s="99" t="s">
        <v>3</v>
      </c>
      <c r="E2" s="100"/>
      <c r="F2" s="101"/>
      <c r="G2" s="102" t="s">
        <v>4</v>
      </c>
      <c r="H2" s="95" t="s">
        <v>5</v>
      </c>
      <c r="I2" s="96"/>
      <c r="J2" s="97" t="s">
        <v>6</v>
      </c>
      <c r="K2" s="80" t="s">
        <v>7</v>
      </c>
      <c r="L2" s="80" t="s">
        <v>8</v>
      </c>
      <c r="M2" s="80" t="s">
        <v>9</v>
      </c>
      <c r="N2" s="80" t="s">
        <v>10</v>
      </c>
      <c r="O2" s="80" t="s">
        <v>11</v>
      </c>
      <c r="P2" s="80"/>
      <c r="Q2" s="80"/>
      <c r="R2" s="81" t="s">
        <v>12</v>
      </c>
      <c r="S2" s="83" t="s">
        <v>13</v>
      </c>
      <c r="T2" s="85" t="s">
        <v>7</v>
      </c>
      <c r="U2" s="77" t="s">
        <v>14</v>
      </c>
      <c r="V2" s="78" t="s">
        <v>15</v>
      </c>
      <c r="W2" s="78" t="s">
        <v>16</v>
      </c>
      <c r="X2" s="77" t="s">
        <v>7</v>
      </c>
    </row>
    <row r="3" spans="1:24" s="10" customFormat="1" ht="28.5">
      <c r="A3" s="89"/>
      <c r="B3" s="77"/>
      <c r="C3" s="78"/>
      <c r="D3" s="65" t="s">
        <v>17</v>
      </c>
      <c r="E3" s="65" t="s">
        <v>18</v>
      </c>
      <c r="F3" s="65" t="s">
        <v>19</v>
      </c>
      <c r="G3" s="103"/>
      <c r="H3" s="8" t="s">
        <v>20</v>
      </c>
      <c r="I3" s="8" t="s">
        <v>21</v>
      </c>
      <c r="J3" s="98"/>
      <c r="K3" s="77"/>
      <c r="L3" s="77"/>
      <c r="M3" s="77"/>
      <c r="N3" s="77"/>
      <c r="O3" s="9">
        <v>0.1</v>
      </c>
      <c r="P3" s="9">
        <v>0.15</v>
      </c>
      <c r="Q3" s="9">
        <v>0.2</v>
      </c>
      <c r="R3" s="82"/>
      <c r="S3" s="84"/>
      <c r="T3" s="86"/>
      <c r="U3" s="77"/>
      <c r="V3" s="78"/>
      <c r="W3" s="78"/>
      <c r="X3" s="77"/>
    </row>
    <row r="4" spans="1:24" ht="19.5" customHeight="1">
      <c r="A4" s="11">
        <v>1</v>
      </c>
      <c r="B4" s="12"/>
      <c r="C4" s="13"/>
      <c r="D4" s="66"/>
      <c r="E4" s="66"/>
      <c r="F4" s="15">
        <f>D4+E4</f>
        <v>0</v>
      </c>
      <c r="G4" s="13"/>
      <c r="H4" s="17">
        <f>(14%*D4)+(11%*E4)</f>
        <v>0</v>
      </c>
      <c r="I4" s="17">
        <f>(26%*D4)+(E4*24%)</f>
        <v>0</v>
      </c>
      <c r="J4" s="17">
        <f>H4+I4</f>
        <v>0</v>
      </c>
      <c r="K4" s="17">
        <f>G4-H4</f>
        <v>0</v>
      </c>
      <c r="L4" s="17">
        <f>K4*12</f>
        <v>0</v>
      </c>
      <c r="M4" s="17">
        <v>9000</v>
      </c>
      <c r="N4" s="17">
        <f>L4-M4</f>
        <v>-9000</v>
      </c>
      <c r="O4" s="17">
        <f>IF(N4&gt;=15000,15000*10%,N4*10%)</f>
        <v>-900</v>
      </c>
      <c r="P4" s="17">
        <f>IF(N4-15000&gt;0,IF(N4-15000&lt;20000,(N4-15000)*15%,20000*15%),0)</f>
        <v>0</v>
      </c>
      <c r="Q4" s="17">
        <f>IF(N4-15000-20000&gt;0,(N4-15000-20000)*20%,0)</f>
        <v>0</v>
      </c>
      <c r="R4" s="17">
        <f>SUM(O4:Q4)</f>
        <v>-900</v>
      </c>
      <c r="S4" s="17" t="str">
        <f>IF(R4&gt;1,R4/12,"0")</f>
        <v>0</v>
      </c>
      <c r="T4" s="18">
        <f>G4-H4-S4</f>
        <v>0</v>
      </c>
      <c r="U4" s="17">
        <f>C4-T4</f>
        <v>0</v>
      </c>
      <c r="V4" s="13"/>
      <c r="W4" s="13"/>
      <c r="X4" s="17">
        <f>C4-V4+W4</f>
        <v>0</v>
      </c>
    </row>
    <row r="5" spans="1:24" ht="19.5" customHeight="1">
      <c r="A5" s="11">
        <v>2</v>
      </c>
      <c r="B5" s="19"/>
      <c r="C5" s="13">
        <v>1250</v>
      </c>
      <c r="D5" s="66">
        <v>350</v>
      </c>
      <c r="E5" s="66"/>
      <c r="F5" s="15">
        <f t="shared" ref="F5:F53" si="0">D5+E5</f>
        <v>350</v>
      </c>
      <c r="G5" s="13">
        <v>1354.56</v>
      </c>
      <c r="H5" s="17">
        <f t="shared" ref="H5:H53" si="1">(14%*D5)+(12%*E5)</f>
        <v>49.000000000000007</v>
      </c>
      <c r="I5" s="17">
        <f t="shared" ref="I5:I53" si="2">(26%*D5)+(E5*23%)</f>
        <v>91</v>
      </c>
      <c r="J5" s="17">
        <f>H5+I5</f>
        <v>140</v>
      </c>
      <c r="K5" s="17">
        <f t="shared" ref="K5:K53" si="3">G5-H5</f>
        <v>1305.56</v>
      </c>
      <c r="L5" s="17">
        <f t="shared" ref="L5:L53" si="4">K5*12</f>
        <v>15666.72</v>
      </c>
      <c r="M5" s="17">
        <v>9000</v>
      </c>
      <c r="N5" s="17">
        <f t="shared" ref="N5:N53" si="5">L5-M5</f>
        <v>6666.7199999999993</v>
      </c>
      <c r="O5" s="17">
        <f t="shared" ref="O5:O53" si="6">IF(N5&gt;=15000,15000*10%,N5*10%)</f>
        <v>666.67200000000003</v>
      </c>
      <c r="P5" s="17">
        <f>IF(N5-15000&gt;0,IF(N5-15000&lt;20000,(N5-15000)*15%,20000*15%),0)</f>
        <v>0</v>
      </c>
      <c r="Q5" s="20">
        <f t="shared" ref="Q5:Q53" si="7">IF(N5-15000-20000&gt;0,(N5-15000-20000)*20%,0)</f>
        <v>0</v>
      </c>
      <c r="R5" s="17">
        <f t="shared" ref="R5:R53" si="8">SUM(O5:Q5)</f>
        <v>666.67200000000003</v>
      </c>
      <c r="S5" s="17">
        <f>IF(R5&gt;1,R5/12,"0")</f>
        <v>55.556000000000004</v>
      </c>
      <c r="T5" s="18">
        <f>G5-H5-S5</f>
        <v>1250.0039999999999</v>
      </c>
      <c r="U5" s="17">
        <f t="shared" ref="U5:U53" si="9">C5-T5</f>
        <v>-3.9999999999054126E-3</v>
      </c>
      <c r="V5" s="13"/>
      <c r="W5" s="13"/>
      <c r="X5" s="17">
        <f t="shared" ref="X5:X53" si="10">C5-V5+W5</f>
        <v>1250</v>
      </c>
    </row>
    <row r="6" spans="1:24" ht="19.5" customHeight="1">
      <c r="A6" s="11">
        <v>3</v>
      </c>
      <c r="B6" s="19"/>
      <c r="C6" s="13"/>
      <c r="D6" s="66"/>
      <c r="E6" s="66"/>
      <c r="F6" s="15">
        <f>D6+E6</f>
        <v>0</v>
      </c>
      <c r="G6" s="13"/>
      <c r="H6" s="17">
        <f t="shared" si="1"/>
        <v>0</v>
      </c>
      <c r="I6" s="17">
        <f t="shared" si="2"/>
        <v>0</v>
      </c>
      <c r="J6" s="17">
        <f t="shared" ref="J6:J32" si="11">H6+I6</f>
        <v>0</v>
      </c>
      <c r="K6" s="17">
        <f t="shared" si="3"/>
        <v>0</v>
      </c>
      <c r="L6" s="17">
        <f t="shared" si="4"/>
        <v>0</v>
      </c>
      <c r="M6" s="17">
        <v>9000</v>
      </c>
      <c r="N6" s="17">
        <f t="shared" si="5"/>
        <v>-9000</v>
      </c>
      <c r="O6" s="17">
        <f t="shared" si="6"/>
        <v>-900</v>
      </c>
      <c r="P6" s="17">
        <f t="shared" ref="P6:P53" si="12">IF(N6-15000&gt;0,IF(N6-15000&lt;20000,(N6-15000)*15%,20000*15%),0)</f>
        <v>0</v>
      </c>
      <c r="Q6" s="20">
        <f t="shared" si="7"/>
        <v>0</v>
      </c>
      <c r="R6" s="17">
        <f t="shared" si="8"/>
        <v>-900</v>
      </c>
      <c r="S6" s="17" t="str">
        <f t="shared" ref="S6:S53" si="13">IF(R6&gt;1,R6/12,"0")</f>
        <v>0</v>
      </c>
      <c r="T6" s="18">
        <f t="shared" ref="T6:T53" si="14">G6-H6-S6</f>
        <v>0</v>
      </c>
      <c r="U6" s="17">
        <f t="shared" si="9"/>
        <v>0</v>
      </c>
      <c r="V6" s="13"/>
      <c r="W6" s="13"/>
      <c r="X6" s="17">
        <f t="shared" si="10"/>
        <v>0</v>
      </c>
    </row>
    <row r="7" spans="1:24" ht="19.5" customHeight="1">
      <c r="A7" s="11">
        <v>4</v>
      </c>
      <c r="B7" s="19"/>
      <c r="C7" s="13"/>
      <c r="D7" s="66"/>
      <c r="E7" s="66"/>
      <c r="F7" s="15">
        <f t="shared" si="0"/>
        <v>0</v>
      </c>
      <c r="G7" s="13"/>
      <c r="H7" s="17">
        <f t="shared" si="1"/>
        <v>0</v>
      </c>
      <c r="I7" s="17">
        <f t="shared" si="2"/>
        <v>0</v>
      </c>
      <c r="J7" s="17">
        <f t="shared" si="11"/>
        <v>0</v>
      </c>
      <c r="K7" s="17">
        <f t="shared" si="3"/>
        <v>0</v>
      </c>
      <c r="L7" s="17">
        <f t="shared" si="4"/>
        <v>0</v>
      </c>
      <c r="M7" s="17">
        <v>9000</v>
      </c>
      <c r="N7" s="17">
        <f t="shared" si="5"/>
        <v>-9000</v>
      </c>
      <c r="O7" s="17">
        <f t="shared" si="6"/>
        <v>-900</v>
      </c>
      <c r="P7" s="17">
        <f t="shared" si="12"/>
        <v>0</v>
      </c>
      <c r="Q7" s="17">
        <f t="shared" si="7"/>
        <v>0</v>
      </c>
      <c r="R7" s="17">
        <f t="shared" si="8"/>
        <v>-900</v>
      </c>
      <c r="S7" s="17" t="str">
        <f t="shared" si="13"/>
        <v>0</v>
      </c>
      <c r="T7" s="18">
        <f t="shared" si="14"/>
        <v>0</v>
      </c>
      <c r="U7" s="17">
        <f t="shared" si="9"/>
        <v>0</v>
      </c>
      <c r="V7" s="13"/>
      <c r="W7" s="13"/>
      <c r="X7" s="17">
        <f t="shared" si="10"/>
        <v>0</v>
      </c>
    </row>
    <row r="8" spans="1:24" ht="19.5" customHeight="1">
      <c r="A8" s="11">
        <v>5</v>
      </c>
      <c r="B8" s="19"/>
      <c r="C8" s="13"/>
      <c r="D8" s="66"/>
      <c r="E8" s="66"/>
      <c r="F8" s="15">
        <f t="shared" si="0"/>
        <v>0</v>
      </c>
      <c r="G8" s="13"/>
      <c r="H8" s="17">
        <f t="shared" si="1"/>
        <v>0</v>
      </c>
      <c r="I8" s="17">
        <f t="shared" si="2"/>
        <v>0</v>
      </c>
      <c r="J8" s="17">
        <f t="shared" si="11"/>
        <v>0</v>
      </c>
      <c r="K8" s="17">
        <f t="shared" si="3"/>
        <v>0</v>
      </c>
      <c r="L8" s="17">
        <f t="shared" si="4"/>
        <v>0</v>
      </c>
      <c r="M8" s="17">
        <v>9000</v>
      </c>
      <c r="N8" s="17">
        <f t="shared" si="5"/>
        <v>-9000</v>
      </c>
      <c r="O8" s="17">
        <f t="shared" si="6"/>
        <v>-900</v>
      </c>
      <c r="P8" s="17">
        <f t="shared" si="12"/>
        <v>0</v>
      </c>
      <c r="Q8" s="17">
        <f t="shared" si="7"/>
        <v>0</v>
      </c>
      <c r="R8" s="17">
        <f t="shared" si="8"/>
        <v>-900</v>
      </c>
      <c r="S8" s="17" t="str">
        <f t="shared" si="13"/>
        <v>0</v>
      </c>
      <c r="T8" s="18">
        <f t="shared" si="14"/>
        <v>0</v>
      </c>
      <c r="U8" s="17">
        <f t="shared" si="9"/>
        <v>0</v>
      </c>
      <c r="V8" s="13"/>
      <c r="W8" s="13"/>
      <c r="X8" s="17">
        <f t="shared" si="10"/>
        <v>0</v>
      </c>
    </row>
    <row r="9" spans="1:24" ht="19.5" customHeight="1">
      <c r="A9" s="11">
        <v>6</v>
      </c>
      <c r="B9" s="19"/>
      <c r="C9" s="13"/>
      <c r="D9" s="66"/>
      <c r="E9" s="66"/>
      <c r="F9" s="15">
        <f t="shared" si="0"/>
        <v>0</v>
      </c>
      <c r="G9" s="13"/>
      <c r="H9" s="17">
        <f t="shared" si="1"/>
        <v>0</v>
      </c>
      <c r="I9" s="17">
        <f t="shared" si="2"/>
        <v>0</v>
      </c>
      <c r="J9" s="17">
        <f t="shared" si="11"/>
        <v>0</v>
      </c>
      <c r="K9" s="17">
        <f t="shared" si="3"/>
        <v>0</v>
      </c>
      <c r="L9" s="17">
        <f t="shared" si="4"/>
        <v>0</v>
      </c>
      <c r="M9" s="17">
        <v>9000</v>
      </c>
      <c r="N9" s="17">
        <f t="shared" si="5"/>
        <v>-9000</v>
      </c>
      <c r="O9" s="17">
        <f t="shared" si="6"/>
        <v>-900</v>
      </c>
      <c r="P9" s="17">
        <f t="shared" si="12"/>
        <v>0</v>
      </c>
      <c r="Q9" s="20">
        <f t="shared" si="7"/>
        <v>0</v>
      </c>
      <c r="R9" s="17">
        <f t="shared" si="8"/>
        <v>-900</v>
      </c>
      <c r="S9" s="17" t="str">
        <f t="shared" si="13"/>
        <v>0</v>
      </c>
      <c r="T9" s="18">
        <f>G9-H9-S9</f>
        <v>0</v>
      </c>
      <c r="U9" s="17">
        <f t="shared" si="9"/>
        <v>0</v>
      </c>
      <c r="V9" s="13"/>
      <c r="W9" s="13"/>
      <c r="X9" s="17">
        <f t="shared" si="10"/>
        <v>0</v>
      </c>
    </row>
    <row r="10" spans="1:24" ht="19.5" customHeight="1">
      <c r="A10" s="11">
        <v>7</v>
      </c>
      <c r="B10" s="19"/>
      <c r="C10" s="13"/>
      <c r="D10" s="66"/>
      <c r="E10" s="66"/>
      <c r="F10" s="15">
        <f t="shared" si="0"/>
        <v>0</v>
      </c>
      <c r="G10" s="13"/>
      <c r="H10" s="17">
        <f t="shared" si="1"/>
        <v>0</v>
      </c>
      <c r="I10" s="17">
        <f t="shared" si="2"/>
        <v>0</v>
      </c>
      <c r="J10" s="17">
        <f t="shared" si="11"/>
        <v>0</v>
      </c>
      <c r="K10" s="17">
        <f t="shared" si="3"/>
        <v>0</v>
      </c>
      <c r="L10" s="17">
        <f t="shared" si="4"/>
        <v>0</v>
      </c>
      <c r="M10" s="17">
        <v>9000</v>
      </c>
      <c r="N10" s="17">
        <f t="shared" si="5"/>
        <v>-9000</v>
      </c>
      <c r="O10" s="17">
        <f t="shared" si="6"/>
        <v>-900</v>
      </c>
      <c r="P10" s="17">
        <f t="shared" si="12"/>
        <v>0</v>
      </c>
      <c r="Q10" s="17">
        <f t="shared" si="7"/>
        <v>0</v>
      </c>
      <c r="R10" s="17">
        <f t="shared" si="8"/>
        <v>-900</v>
      </c>
      <c r="S10" s="17" t="str">
        <f t="shared" si="13"/>
        <v>0</v>
      </c>
      <c r="T10" s="18">
        <f t="shared" si="14"/>
        <v>0</v>
      </c>
      <c r="U10" s="17">
        <f t="shared" si="9"/>
        <v>0</v>
      </c>
      <c r="V10" s="13"/>
      <c r="W10" s="13"/>
      <c r="X10" s="17">
        <f t="shared" si="10"/>
        <v>0</v>
      </c>
    </row>
    <row r="11" spans="1:24" ht="19.5" customHeight="1">
      <c r="A11" s="11">
        <v>8</v>
      </c>
      <c r="B11" s="19"/>
      <c r="C11" s="13"/>
      <c r="D11" s="66"/>
      <c r="E11" s="66"/>
      <c r="F11" s="15">
        <f t="shared" si="0"/>
        <v>0</v>
      </c>
      <c r="G11" s="13"/>
      <c r="H11" s="17">
        <f t="shared" si="1"/>
        <v>0</v>
      </c>
      <c r="I11" s="17">
        <f t="shared" si="2"/>
        <v>0</v>
      </c>
      <c r="J11" s="17">
        <f t="shared" si="11"/>
        <v>0</v>
      </c>
      <c r="K11" s="17">
        <f t="shared" si="3"/>
        <v>0</v>
      </c>
      <c r="L11" s="17">
        <f t="shared" si="4"/>
        <v>0</v>
      </c>
      <c r="M11" s="17">
        <v>9000</v>
      </c>
      <c r="N11" s="17">
        <f t="shared" si="5"/>
        <v>-9000</v>
      </c>
      <c r="O11" s="17">
        <f t="shared" si="6"/>
        <v>-900</v>
      </c>
      <c r="P11" s="17">
        <f t="shared" si="12"/>
        <v>0</v>
      </c>
      <c r="Q11" s="17">
        <f t="shared" si="7"/>
        <v>0</v>
      </c>
      <c r="R11" s="17">
        <f t="shared" si="8"/>
        <v>-900</v>
      </c>
      <c r="S11" s="17" t="str">
        <f t="shared" si="13"/>
        <v>0</v>
      </c>
      <c r="T11" s="18">
        <f t="shared" si="14"/>
        <v>0</v>
      </c>
      <c r="U11" s="17">
        <f t="shared" si="9"/>
        <v>0</v>
      </c>
      <c r="V11" s="13"/>
      <c r="W11" s="13"/>
      <c r="X11" s="17">
        <f t="shared" si="10"/>
        <v>0</v>
      </c>
    </row>
    <row r="12" spans="1:24" ht="19.5" customHeight="1">
      <c r="A12" s="11">
        <v>9</v>
      </c>
      <c r="B12" s="19"/>
      <c r="C12" s="21"/>
      <c r="D12" s="66"/>
      <c r="E12" s="66"/>
      <c r="F12" s="15">
        <f t="shared" si="0"/>
        <v>0</v>
      </c>
      <c r="G12" s="13"/>
      <c r="H12" s="17">
        <f t="shared" si="1"/>
        <v>0</v>
      </c>
      <c r="I12" s="17">
        <f t="shared" si="2"/>
        <v>0</v>
      </c>
      <c r="J12" s="17">
        <f t="shared" si="11"/>
        <v>0</v>
      </c>
      <c r="K12" s="17">
        <f t="shared" si="3"/>
        <v>0</v>
      </c>
      <c r="L12" s="17">
        <f t="shared" si="4"/>
        <v>0</v>
      </c>
      <c r="M12" s="17">
        <v>9000</v>
      </c>
      <c r="N12" s="17">
        <f t="shared" si="5"/>
        <v>-9000</v>
      </c>
      <c r="O12" s="17">
        <f t="shared" si="6"/>
        <v>-900</v>
      </c>
      <c r="P12" s="17">
        <f t="shared" si="12"/>
        <v>0</v>
      </c>
      <c r="Q12" s="17">
        <f t="shared" si="7"/>
        <v>0</v>
      </c>
      <c r="R12" s="17">
        <f t="shared" si="8"/>
        <v>-900</v>
      </c>
      <c r="S12" s="17" t="str">
        <f t="shared" si="13"/>
        <v>0</v>
      </c>
      <c r="T12" s="18">
        <f t="shared" si="14"/>
        <v>0</v>
      </c>
      <c r="U12" s="17">
        <f t="shared" si="9"/>
        <v>0</v>
      </c>
      <c r="V12" s="21"/>
      <c r="W12" s="21"/>
      <c r="X12" s="17">
        <f t="shared" si="10"/>
        <v>0</v>
      </c>
    </row>
    <row r="13" spans="1:24" ht="19.5" customHeight="1">
      <c r="A13" s="11">
        <v>10</v>
      </c>
      <c r="B13" s="19"/>
      <c r="C13" s="21"/>
      <c r="D13" s="66"/>
      <c r="E13" s="66"/>
      <c r="F13" s="15">
        <f t="shared" si="0"/>
        <v>0</v>
      </c>
      <c r="G13" s="13"/>
      <c r="H13" s="17">
        <f t="shared" si="1"/>
        <v>0</v>
      </c>
      <c r="I13" s="17">
        <f t="shared" si="2"/>
        <v>0</v>
      </c>
      <c r="J13" s="17">
        <f t="shared" si="11"/>
        <v>0</v>
      </c>
      <c r="K13" s="17">
        <f t="shared" si="3"/>
        <v>0</v>
      </c>
      <c r="L13" s="17">
        <f t="shared" si="4"/>
        <v>0</v>
      </c>
      <c r="M13" s="17">
        <v>9000</v>
      </c>
      <c r="N13" s="17">
        <f t="shared" si="5"/>
        <v>-9000</v>
      </c>
      <c r="O13" s="17">
        <f t="shared" si="6"/>
        <v>-900</v>
      </c>
      <c r="P13" s="17">
        <f t="shared" si="12"/>
        <v>0</v>
      </c>
      <c r="Q13" s="17">
        <f t="shared" si="7"/>
        <v>0</v>
      </c>
      <c r="R13" s="17">
        <f t="shared" si="8"/>
        <v>-900</v>
      </c>
      <c r="S13" s="17" t="str">
        <f t="shared" si="13"/>
        <v>0</v>
      </c>
      <c r="T13" s="18">
        <f t="shared" si="14"/>
        <v>0</v>
      </c>
      <c r="U13" s="17">
        <f t="shared" si="9"/>
        <v>0</v>
      </c>
      <c r="V13" s="21"/>
      <c r="W13" s="21"/>
      <c r="X13" s="17">
        <f t="shared" si="10"/>
        <v>0</v>
      </c>
    </row>
    <row r="14" spans="1:24" ht="19.5" customHeight="1">
      <c r="A14" s="11">
        <v>11</v>
      </c>
      <c r="B14" s="19"/>
      <c r="C14" s="21"/>
      <c r="D14" s="66"/>
      <c r="E14" s="66"/>
      <c r="F14" s="15">
        <f t="shared" si="0"/>
        <v>0</v>
      </c>
      <c r="G14" s="13"/>
      <c r="H14" s="17">
        <f t="shared" si="1"/>
        <v>0</v>
      </c>
      <c r="I14" s="17">
        <f t="shared" si="2"/>
        <v>0</v>
      </c>
      <c r="J14" s="17">
        <f t="shared" si="11"/>
        <v>0</v>
      </c>
      <c r="K14" s="17">
        <f t="shared" si="3"/>
        <v>0</v>
      </c>
      <c r="L14" s="17">
        <f t="shared" si="4"/>
        <v>0</v>
      </c>
      <c r="M14" s="17">
        <v>9000</v>
      </c>
      <c r="N14" s="17">
        <f t="shared" si="5"/>
        <v>-9000</v>
      </c>
      <c r="O14" s="17">
        <f t="shared" si="6"/>
        <v>-900</v>
      </c>
      <c r="P14" s="17">
        <f t="shared" si="12"/>
        <v>0</v>
      </c>
      <c r="Q14" s="17">
        <f t="shared" si="7"/>
        <v>0</v>
      </c>
      <c r="R14" s="17">
        <f t="shared" si="8"/>
        <v>-900</v>
      </c>
      <c r="S14" s="17" t="str">
        <f t="shared" si="13"/>
        <v>0</v>
      </c>
      <c r="T14" s="18">
        <f t="shared" si="14"/>
        <v>0</v>
      </c>
      <c r="U14" s="17">
        <f t="shared" si="9"/>
        <v>0</v>
      </c>
      <c r="V14" s="21"/>
      <c r="W14" s="21"/>
      <c r="X14" s="17">
        <f t="shared" si="10"/>
        <v>0</v>
      </c>
    </row>
    <row r="15" spans="1:24" ht="19.5" customHeight="1">
      <c r="A15" s="11">
        <v>12</v>
      </c>
      <c r="B15" s="19"/>
      <c r="C15" s="21"/>
      <c r="D15" s="66"/>
      <c r="E15" s="66"/>
      <c r="F15" s="15">
        <f t="shared" si="0"/>
        <v>0</v>
      </c>
      <c r="G15" s="13"/>
      <c r="H15" s="17">
        <f t="shared" si="1"/>
        <v>0</v>
      </c>
      <c r="I15" s="17">
        <f t="shared" si="2"/>
        <v>0</v>
      </c>
      <c r="J15" s="17">
        <f t="shared" si="11"/>
        <v>0</v>
      </c>
      <c r="K15" s="17">
        <f t="shared" si="3"/>
        <v>0</v>
      </c>
      <c r="L15" s="17">
        <f t="shared" si="4"/>
        <v>0</v>
      </c>
      <c r="M15" s="17">
        <v>9000</v>
      </c>
      <c r="N15" s="17">
        <f t="shared" si="5"/>
        <v>-9000</v>
      </c>
      <c r="O15" s="17">
        <f t="shared" si="6"/>
        <v>-900</v>
      </c>
      <c r="P15" s="17">
        <f t="shared" si="12"/>
        <v>0</v>
      </c>
      <c r="Q15" s="17">
        <f t="shared" si="7"/>
        <v>0</v>
      </c>
      <c r="R15" s="17">
        <f t="shared" si="8"/>
        <v>-900</v>
      </c>
      <c r="S15" s="17" t="str">
        <f t="shared" si="13"/>
        <v>0</v>
      </c>
      <c r="T15" s="18">
        <f t="shared" si="14"/>
        <v>0</v>
      </c>
      <c r="U15" s="17">
        <f t="shared" si="9"/>
        <v>0</v>
      </c>
      <c r="V15" s="21"/>
      <c r="W15" s="21"/>
      <c r="X15" s="17">
        <f t="shared" si="10"/>
        <v>0</v>
      </c>
    </row>
    <row r="16" spans="1:24" ht="19.5" customHeight="1">
      <c r="A16" s="11">
        <v>13</v>
      </c>
      <c r="B16" s="19"/>
      <c r="C16" s="21"/>
      <c r="D16" s="66"/>
      <c r="E16" s="66"/>
      <c r="F16" s="15">
        <f t="shared" si="0"/>
        <v>0</v>
      </c>
      <c r="G16" s="13"/>
      <c r="H16" s="17">
        <f t="shared" si="1"/>
        <v>0</v>
      </c>
      <c r="I16" s="17">
        <f t="shared" si="2"/>
        <v>0</v>
      </c>
      <c r="J16" s="17">
        <f t="shared" si="11"/>
        <v>0</v>
      </c>
      <c r="K16" s="17">
        <f t="shared" si="3"/>
        <v>0</v>
      </c>
      <c r="L16" s="17">
        <f t="shared" si="4"/>
        <v>0</v>
      </c>
      <c r="M16" s="17">
        <v>9000</v>
      </c>
      <c r="N16" s="17">
        <f t="shared" si="5"/>
        <v>-9000</v>
      </c>
      <c r="O16" s="17">
        <f t="shared" si="6"/>
        <v>-900</v>
      </c>
      <c r="P16" s="17">
        <f t="shared" si="12"/>
        <v>0</v>
      </c>
      <c r="Q16" s="17">
        <f t="shared" si="7"/>
        <v>0</v>
      </c>
      <c r="R16" s="17">
        <f t="shared" si="8"/>
        <v>-900</v>
      </c>
      <c r="S16" s="17" t="str">
        <f t="shared" si="13"/>
        <v>0</v>
      </c>
      <c r="T16" s="18">
        <f t="shared" si="14"/>
        <v>0</v>
      </c>
      <c r="U16" s="17">
        <f t="shared" si="9"/>
        <v>0</v>
      </c>
      <c r="V16" s="21"/>
      <c r="W16" s="21"/>
      <c r="X16" s="17">
        <f t="shared" si="10"/>
        <v>0</v>
      </c>
    </row>
    <row r="17" spans="1:24" ht="19.5" customHeight="1">
      <c r="A17" s="11">
        <v>14</v>
      </c>
      <c r="B17" s="19"/>
      <c r="C17" s="21"/>
      <c r="D17" s="66"/>
      <c r="E17" s="66"/>
      <c r="F17" s="15">
        <f t="shared" si="0"/>
        <v>0</v>
      </c>
      <c r="G17" s="13"/>
      <c r="H17" s="17">
        <f t="shared" si="1"/>
        <v>0</v>
      </c>
      <c r="I17" s="17">
        <f t="shared" si="2"/>
        <v>0</v>
      </c>
      <c r="J17" s="17">
        <f t="shared" si="11"/>
        <v>0</v>
      </c>
      <c r="K17" s="17">
        <f t="shared" si="3"/>
        <v>0</v>
      </c>
      <c r="L17" s="17">
        <f t="shared" si="4"/>
        <v>0</v>
      </c>
      <c r="M17" s="17">
        <v>9000</v>
      </c>
      <c r="N17" s="17">
        <f t="shared" si="5"/>
        <v>-9000</v>
      </c>
      <c r="O17" s="17">
        <f t="shared" si="6"/>
        <v>-900</v>
      </c>
      <c r="P17" s="17">
        <f t="shared" si="12"/>
        <v>0</v>
      </c>
      <c r="Q17" s="20">
        <f t="shared" si="7"/>
        <v>0</v>
      </c>
      <c r="R17" s="17">
        <f t="shared" si="8"/>
        <v>-900</v>
      </c>
      <c r="S17" s="17" t="str">
        <f t="shared" si="13"/>
        <v>0</v>
      </c>
      <c r="T17" s="18">
        <f t="shared" si="14"/>
        <v>0</v>
      </c>
      <c r="U17" s="17">
        <f t="shared" si="9"/>
        <v>0</v>
      </c>
      <c r="V17" s="21"/>
      <c r="W17" s="21"/>
      <c r="X17" s="17">
        <f t="shared" si="10"/>
        <v>0</v>
      </c>
    </row>
    <row r="18" spans="1:24" ht="19.5" customHeight="1">
      <c r="A18" s="11">
        <v>15</v>
      </c>
      <c r="B18" s="19"/>
      <c r="C18" s="21"/>
      <c r="D18" s="66"/>
      <c r="E18" s="66"/>
      <c r="F18" s="15">
        <f t="shared" si="0"/>
        <v>0</v>
      </c>
      <c r="G18" s="13"/>
      <c r="H18" s="17">
        <f t="shared" si="1"/>
        <v>0</v>
      </c>
      <c r="I18" s="17">
        <f t="shared" si="2"/>
        <v>0</v>
      </c>
      <c r="J18" s="17">
        <f t="shared" si="11"/>
        <v>0</v>
      </c>
      <c r="K18" s="17">
        <f t="shared" si="3"/>
        <v>0</v>
      </c>
      <c r="L18" s="17">
        <f t="shared" si="4"/>
        <v>0</v>
      </c>
      <c r="M18" s="17">
        <v>9000</v>
      </c>
      <c r="N18" s="17">
        <f t="shared" si="5"/>
        <v>-9000</v>
      </c>
      <c r="O18" s="17">
        <f t="shared" si="6"/>
        <v>-900</v>
      </c>
      <c r="P18" s="17">
        <f t="shared" si="12"/>
        <v>0</v>
      </c>
      <c r="Q18" s="17">
        <f t="shared" si="7"/>
        <v>0</v>
      </c>
      <c r="R18" s="17">
        <f t="shared" si="8"/>
        <v>-900</v>
      </c>
      <c r="S18" s="17" t="str">
        <f t="shared" si="13"/>
        <v>0</v>
      </c>
      <c r="T18" s="18">
        <f t="shared" si="14"/>
        <v>0</v>
      </c>
      <c r="U18" s="17">
        <f t="shared" si="9"/>
        <v>0</v>
      </c>
      <c r="V18" s="21"/>
      <c r="W18" s="21"/>
      <c r="X18" s="17">
        <f t="shared" si="10"/>
        <v>0</v>
      </c>
    </row>
    <row r="19" spans="1:24" ht="19.5" customHeight="1">
      <c r="A19" s="11">
        <v>16</v>
      </c>
      <c r="B19" s="19"/>
      <c r="C19" s="21"/>
      <c r="D19" s="66"/>
      <c r="E19" s="66"/>
      <c r="F19" s="15">
        <f t="shared" si="0"/>
        <v>0</v>
      </c>
      <c r="G19" s="13"/>
      <c r="H19" s="17">
        <f t="shared" si="1"/>
        <v>0</v>
      </c>
      <c r="I19" s="17">
        <f t="shared" si="2"/>
        <v>0</v>
      </c>
      <c r="J19" s="17">
        <f t="shared" si="11"/>
        <v>0</v>
      </c>
      <c r="K19" s="17">
        <f>G19-H19</f>
        <v>0</v>
      </c>
      <c r="L19" s="17">
        <f t="shared" si="4"/>
        <v>0</v>
      </c>
      <c r="M19" s="17">
        <v>9000</v>
      </c>
      <c r="N19" s="17">
        <f t="shared" si="5"/>
        <v>-9000</v>
      </c>
      <c r="O19" s="17">
        <f t="shared" si="6"/>
        <v>-900</v>
      </c>
      <c r="P19" s="17">
        <f t="shared" si="12"/>
        <v>0</v>
      </c>
      <c r="Q19" s="17">
        <f t="shared" si="7"/>
        <v>0</v>
      </c>
      <c r="R19" s="17">
        <f t="shared" si="8"/>
        <v>-900</v>
      </c>
      <c r="S19" s="17" t="str">
        <f t="shared" si="13"/>
        <v>0</v>
      </c>
      <c r="T19" s="18">
        <f t="shared" si="14"/>
        <v>0</v>
      </c>
      <c r="U19" s="17">
        <f t="shared" si="9"/>
        <v>0</v>
      </c>
      <c r="V19" s="21"/>
      <c r="W19" s="21"/>
      <c r="X19" s="17">
        <f t="shared" si="10"/>
        <v>0</v>
      </c>
    </row>
    <row r="20" spans="1:24" ht="19.5" customHeight="1">
      <c r="A20" s="11">
        <v>17</v>
      </c>
      <c r="B20" s="19"/>
      <c r="C20" s="21"/>
      <c r="D20" s="66"/>
      <c r="E20" s="66"/>
      <c r="F20" s="15">
        <f t="shared" si="0"/>
        <v>0</v>
      </c>
      <c r="G20" s="13"/>
      <c r="H20" s="17">
        <f t="shared" si="1"/>
        <v>0</v>
      </c>
      <c r="I20" s="17">
        <f t="shared" si="2"/>
        <v>0</v>
      </c>
      <c r="J20" s="17">
        <f t="shared" si="11"/>
        <v>0</v>
      </c>
      <c r="K20" s="17">
        <f t="shared" si="3"/>
        <v>0</v>
      </c>
      <c r="L20" s="17">
        <f t="shared" si="4"/>
        <v>0</v>
      </c>
      <c r="M20" s="17">
        <v>9000</v>
      </c>
      <c r="N20" s="17">
        <f t="shared" si="5"/>
        <v>-9000</v>
      </c>
      <c r="O20" s="17">
        <f t="shared" si="6"/>
        <v>-900</v>
      </c>
      <c r="P20" s="17">
        <f t="shared" si="12"/>
        <v>0</v>
      </c>
      <c r="Q20" s="17">
        <f t="shared" si="7"/>
        <v>0</v>
      </c>
      <c r="R20" s="17">
        <f t="shared" si="8"/>
        <v>-900</v>
      </c>
      <c r="S20" s="17" t="str">
        <f t="shared" si="13"/>
        <v>0</v>
      </c>
      <c r="T20" s="18">
        <f t="shared" si="14"/>
        <v>0</v>
      </c>
      <c r="U20" s="17">
        <f t="shared" si="9"/>
        <v>0</v>
      </c>
      <c r="V20" s="21"/>
      <c r="W20" s="21"/>
      <c r="X20" s="17">
        <f t="shared" si="10"/>
        <v>0</v>
      </c>
    </row>
    <row r="21" spans="1:24" ht="19.5" customHeight="1">
      <c r="A21" s="11">
        <v>18</v>
      </c>
      <c r="B21" s="19"/>
      <c r="C21" s="21"/>
      <c r="D21" s="66"/>
      <c r="E21" s="66"/>
      <c r="F21" s="15">
        <f t="shared" si="0"/>
        <v>0</v>
      </c>
      <c r="G21" s="13"/>
      <c r="H21" s="17">
        <f t="shared" si="1"/>
        <v>0</v>
      </c>
      <c r="I21" s="17">
        <f t="shared" si="2"/>
        <v>0</v>
      </c>
      <c r="J21" s="17">
        <f t="shared" si="11"/>
        <v>0</v>
      </c>
      <c r="K21" s="17">
        <f t="shared" si="3"/>
        <v>0</v>
      </c>
      <c r="L21" s="17">
        <f t="shared" si="4"/>
        <v>0</v>
      </c>
      <c r="M21" s="17">
        <v>9000</v>
      </c>
      <c r="N21" s="17">
        <f t="shared" si="5"/>
        <v>-9000</v>
      </c>
      <c r="O21" s="17">
        <f t="shared" si="6"/>
        <v>-900</v>
      </c>
      <c r="P21" s="17">
        <f t="shared" si="12"/>
        <v>0</v>
      </c>
      <c r="Q21" s="17">
        <f t="shared" si="7"/>
        <v>0</v>
      </c>
      <c r="R21" s="17">
        <f t="shared" si="8"/>
        <v>-900</v>
      </c>
      <c r="S21" s="17" t="str">
        <f t="shared" si="13"/>
        <v>0</v>
      </c>
      <c r="T21" s="18">
        <f t="shared" si="14"/>
        <v>0</v>
      </c>
      <c r="U21" s="17">
        <f t="shared" si="9"/>
        <v>0</v>
      </c>
      <c r="V21" s="21"/>
      <c r="W21" s="21"/>
      <c r="X21" s="17">
        <f t="shared" si="10"/>
        <v>0</v>
      </c>
    </row>
    <row r="22" spans="1:24" ht="19.5" customHeight="1">
      <c r="A22" s="11">
        <v>19</v>
      </c>
      <c r="B22" s="19"/>
      <c r="C22" s="21"/>
      <c r="D22" s="66"/>
      <c r="E22" s="66"/>
      <c r="F22" s="15">
        <f t="shared" si="0"/>
        <v>0</v>
      </c>
      <c r="G22" s="13"/>
      <c r="H22" s="17">
        <f t="shared" si="1"/>
        <v>0</v>
      </c>
      <c r="I22" s="17">
        <f t="shared" si="2"/>
        <v>0</v>
      </c>
      <c r="J22" s="17">
        <f t="shared" si="11"/>
        <v>0</v>
      </c>
      <c r="K22" s="17">
        <f t="shared" si="3"/>
        <v>0</v>
      </c>
      <c r="L22" s="17">
        <f t="shared" si="4"/>
        <v>0</v>
      </c>
      <c r="M22" s="17">
        <v>9000</v>
      </c>
      <c r="N22" s="17">
        <f>L22-M22</f>
        <v>-9000</v>
      </c>
      <c r="O22" s="17">
        <f t="shared" si="6"/>
        <v>-900</v>
      </c>
      <c r="P22" s="17">
        <f t="shared" si="12"/>
        <v>0</v>
      </c>
      <c r="Q22" s="17">
        <f t="shared" si="7"/>
        <v>0</v>
      </c>
      <c r="R22" s="17">
        <f t="shared" si="8"/>
        <v>-900</v>
      </c>
      <c r="S22" s="17" t="str">
        <f t="shared" si="13"/>
        <v>0</v>
      </c>
      <c r="T22" s="18">
        <f t="shared" si="14"/>
        <v>0</v>
      </c>
      <c r="U22" s="17">
        <f t="shared" si="9"/>
        <v>0</v>
      </c>
      <c r="V22" s="21"/>
      <c r="W22" s="21"/>
      <c r="X22" s="17">
        <f t="shared" si="10"/>
        <v>0</v>
      </c>
    </row>
    <row r="23" spans="1:24" ht="19.5" customHeight="1" thickBot="1">
      <c r="A23" s="22">
        <v>20</v>
      </c>
      <c r="B23" s="23"/>
      <c r="C23" s="24"/>
      <c r="D23" s="67"/>
      <c r="E23" s="67"/>
      <c r="F23" s="26">
        <f t="shared" si="0"/>
        <v>0</v>
      </c>
      <c r="G23" s="69"/>
      <c r="H23" s="17">
        <f t="shared" si="1"/>
        <v>0</v>
      </c>
      <c r="I23" s="17">
        <f t="shared" si="2"/>
        <v>0</v>
      </c>
      <c r="J23" s="28">
        <f t="shared" si="11"/>
        <v>0</v>
      </c>
      <c r="K23" s="28">
        <f t="shared" si="3"/>
        <v>0</v>
      </c>
      <c r="L23" s="28">
        <f t="shared" si="4"/>
        <v>0</v>
      </c>
      <c r="M23" s="28">
        <v>9000</v>
      </c>
      <c r="N23" s="28">
        <f>L23-M23</f>
        <v>-9000</v>
      </c>
      <c r="O23" s="28">
        <f t="shared" si="6"/>
        <v>-900</v>
      </c>
      <c r="P23" s="28">
        <f t="shared" si="12"/>
        <v>0</v>
      </c>
      <c r="Q23" s="28">
        <f t="shared" si="7"/>
        <v>0</v>
      </c>
      <c r="R23" s="28">
        <f t="shared" si="8"/>
        <v>-900</v>
      </c>
      <c r="S23" s="28" t="str">
        <f t="shared" si="13"/>
        <v>0</v>
      </c>
      <c r="T23" s="29">
        <f t="shared" si="14"/>
        <v>0</v>
      </c>
      <c r="U23" s="28">
        <f t="shared" si="9"/>
        <v>0</v>
      </c>
      <c r="V23" s="24"/>
      <c r="W23" s="24"/>
      <c r="X23" s="28">
        <f t="shared" si="10"/>
        <v>0</v>
      </c>
    </row>
    <row r="24" spans="1:24" ht="19.5" customHeight="1" thickTop="1">
      <c r="A24" s="30">
        <v>21</v>
      </c>
      <c r="B24" s="30"/>
      <c r="C24" s="31"/>
      <c r="D24" s="68"/>
      <c r="E24" s="68"/>
      <c r="F24" s="33">
        <f t="shared" si="0"/>
        <v>0</v>
      </c>
      <c r="G24" s="70"/>
      <c r="H24" s="35">
        <f t="shared" si="1"/>
        <v>0</v>
      </c>
      <c r="I24" s="35">
        <f t="shared" si="2"/>
        <v>0</v>
      </c>
      <c r="J24" s="35">
        <f t="shared" si="11"/>
        <v>0</v>
      </c>
      <c r="K24" s="35">
        <f t="shared" si="3"/>
        <v>0</v>
      </c>
      <c r="L24" s="35">
        <f t="shared" si="4"/>
        <v>0</v>
      </c>
      <c r="M24" s="35">
        <v>9000</v>
      </c>
      <c r="N24" s="35">
        <f t="shared" si="5"/>
        <v>-9000</v>
      </c>
      <c r="O24" s="35">
        <f t="shared" si="6"/>
        <v>-900</v>
      </c>
      <c r="P24" s="35">
        <f t="shared" si="12"/>
        <v>0</v>
      </c>
      <c r="Q24" s="35">
        <f t="shared" si="7"/>
        <v>0</v>
      </c>
      <c r="R24" s="35">
        <f t="shared" si="8"/>
        <v>-900</v>
      </c>
      <c r="S24" s="35" t="str">
        <f t="shared" si="13"/>
        <v>0</v>
      </c>
      <c r="T24" s="36">
        <f t="shared" si="14"/>
        <v>0</v>
      </c>
      <c r="U24" s="35">
        <f t="shared" si="9"/>
        <v>0</v>
      </c>
      <c r="V24" s="31"/>
      <c r="W24" s="31"/>
      <c r="X24" s="35">
        <f t="shared" si="10"/>
        <v>0</v>
      </c>
    </row>
    <row r="25" spans="1:24" ht="19.5" customHeight="1">
      <c r="A25" s="37">
        <v>22</v>
      </c>
      <c r="B25" s="37"/>
      <c r="C25" s="21"/>
      <c r="D25" s="66"/>
      <c r="E25" s="66"/>
      <c r="F25" s="38">
        <f t="shared" si="0"/>
        <v>0</v>
      </c>
      <c r="G25" s="13"/>
      <c r="H25" s="39">
        <f t="shared" si="1"/>
        <v>0</v>
      </c>
      <c r="I25" s="39">
        <f t="shared" si="2"/>
        <v>0</v>
      </c>
      <c r="J25" s="39">
        <f t="shared" si="11"/>
        <v>0</v>
      </c>
      <c r="K25" s="39">
        <f t="shared" si="3"/>
        <v>0</v>
      </c>
      <c r="L25" s="39">
        <f t="shared" si="4"/>
        <v>0</v>
      </c>
      <c r="M25" s="39">
        <v>9000</v>
      </c>
      <c r="N25" s="39">
        <f t="shared" si="5"/>
        <v>-9000</v>
      </c>
      <c r="O25" s="39">
        <f t="shared" si="6"/>
        <v>-900</v>
      </c>
      <c r="P25" s="39">
        <f t="shared" si="12"/>
        <v>0</v>
      </c>
      <c r="Q25" s="39">
        <f t="shared" si="7"/>
        <v>0</v>
      </c>
      <c r="R25" s="39">
        <f t="shared" si="8"/>
        <v>-900</v>
      </c>
      <c r="S25" s="39" t="str">
        <f t="shared" si="13"/>
        <v>0</v>
      </c>
      <c r="T25" s="40">
        <f t="shared" si="14"/>
        <v>0</v>
      </c>
      <c r="U25" s="39">
        <f t="shared" si="9"/>
        <v>0</v>
      </c>
      <c r="V25" s="21"/>
      <c r="W25" s="21"/>
      <c r="X25" s="39">
        <f t="shared" si="10"/>
        <v>0</v>
      </c>
    </row>
    <row r="26" spans="1:24" ht="19.5" customHeight="1">
      <c r="A26" s="37">
        <v>23</v>
      </c>
      <c r="B26" s="37"/>
      <c r="C26" s="21"/>
      <c r="D26" s="66"/>
      <c r="E26" s="66"/>
      <c r="F26" s="38">
        <f t="shared" si="0"/>
        <v>0</v>
      </c>
      <c r="G26" s="13"/>
      <c r="H26" s="39">
        <f t="shared" si="1"/>
        <v>0</v>
      </c>
      <c r="I26" s="39">
        <f t="shared" si="2"/>
        <v>0</v>
      </c>
      <c r="J26" s="39">
        <f t="shared" si="11"/>
        <v>0</v>
      </c>
      <c r="K26" s="39">
        <f t="shared" si="3"/>
        <v>0</v>
      </c>
      <c r="L26" s="39">
        <f t="shared" si="4"/>
        <v>0</v>
      </c>
      <c r="M26" s="39">
        <v>9000</v>
      </c>
      <c r="N26" s="39">
        <f t="shared" si="5"/>
        <v>-9000</v>
      </c>
      <c r="O26" s="39">
        <f t="shared" si="6"/>
        <v>-900</v>
      </c>
      <c r="P26" s="39">
        <f t="shared" si="12"/>
        <v>0</v>
      </c>
      <c r="Q26" s="39">
        <f t="shared" si="7"/>
        <v>0</v>
      </c>
      <c r="R26" s="39">
        <f t="shared" si="8"/>
        <v>-900</v>
      </c>
      <c r="S26" s="39" t="str">
        <f t="shared" si="13"/>
        <v>0</v>
      </c>
      <c r="T26" s="40">
        <f t="shared" si="14"/>
        <v>0</v>
      </c>
      <c r="U26" s="39">
        <f t="shared" si="9"/>
        <v>0</v>
      </c>
      <c r="V26" s="21"/>
      <c r="W26" s="21"/>
      <c r="X26" s="39">
        <f t="shared" si="10"/>
        <v>0</v>
      </c>
    </row>
    <row r="27" spans="1:24" ht="19.5" customHeight="1">
      <c r="A27" s="37">
        <v>24</v>
      </c>
      <c r="B27" s="37"/>
      <c r="C27" s="21"/>
      <c r="D27" s="66"/>
      <c r="E27" s="66"/>
      <c r="F27" s="38">
        <f t="shared" si="0"/>
        <v>0</v>
      </c>
      <c r="G27" s="13"/>
      <c r="H27" s="39">
        <f t="shared" si="1"/>
        <v>0</v>
      </c>
      <c r="I27" s="39">
        <f t="shared" si="2"/>
        <v>0</v>
      </c>
      <c r="J27" s="39">
        <f t="shared" si="11"/>
        <v>0</v>
      </c>
      <c r="K27" s="39">
        <f t="shared" si="3"/>
        <v>0</v>
      </c>
      <c r="L27" s="39">
        <f t="shared" si="4"/>
        <v>0</v>
      </c>
      <c r="M27" s="39">
        <v>9000</v>
      </c>
      <c r="N27" s="39">
        <f t="shared" si="5"/>
        <v>-9000</v>
      </c>
      <c r="O27" s="39">
        <f t="shared" si="6"/>
        <v>-900</v>
      </c>
      <c r="P27" s="39">
        <f t="shared" si="12"/>
        <v>0</v>
      </c>
      <c r="Q27" s="39">
        <f t="shared" si="7"/>
        <v>0</v>
      </c>
      <c r="R27" s="39">
        <f t="shared" si="8"/>
        <v>-900</v>
      </c>
      <c r="S27" s="39" t="str">
        <f t="shared" si="13"/>
        <v>0</v>
      </c>
      <c r="T27" s="40">
        <f t="shared" si="14"/>
        <v>0</v>
      </c>
      <c r="U27" s="39">
        <f t="shared" si="9"/>
        <v>0</v>
      </c>
      <c r="V27" s="21"/>
      <c r="W27" s="21"/>
      <c r="X27" s="39">
        <f t="shared" si="10"/>
        <v>0</v>
      </c>
    </row>
    <row r="28" spans="1:24" ht="19.5" customHeight="1">
      <c r="A28" s="37">
        <v>25</v>
      </c>
      <c r="B28" s="37"/>
      <c r="C28" s="21"/>
      <c r="D28" s="66"/>
      <c r="E28" s="66"/>
      <c r="F28" s="38">
        <f t="shared" si="0"/>
        <v>0</v>
      </c>
      <c r="G28" s="13"/>
      <c r="H28" s="39">
        <f t="shared" si="1"/>
        <v>0</v>
      </c>
      <c r="I28" s="39">
        <f t="shared" si="2"/>
        <v>0</v>
      </c>
      <c r="J28" s="39">
        <f t="shared" si="11"/>
        <v>0</v>
      </c>
      <c r="K28" s="39">
        <f t="shared" si="3"/>
        <v>0</v>
      </c>
      <c r="L28" s="39">
        <f t="shared" si="4"/>
        <v>0</v>
      </c>
      <c r="M28" s="39">
        <v>9000</v>
      </c>
      <c r="N28" s="39">
        <f t="shared" si="5"/>
        <v>-9000</v>
      </c>
      <c r="O28" s="39">
        <f t="shared" si="6"/>
        <v>-900</v>
      </c>
      <c r="P28" s="39">
        <f t="shared" si="12"/>
        <v>0</v>
      </c>
      <c r="Q28" s="39">
        <f t="shared" si="7"/>
        <v>0</v>
      </c>
      <c r="R28" s="39">
        <f t="shared" si="8"/>
        <v>-900</v>
      </c>
      <c r="S28" s="39" t="str">
        <f t="shared" si="13"/>
        <v>0</v>
      </c>
      <c r="T28" s="40">
        <f t="shared" si="14"/>
        <v>0</v>
      </c>
      <c r="U28" s="39">
        <f t="shared" si="9"/>
        <v>0</v>
      </c>
      <c r="V28" s="21"/>
      <c r="W28" s="21"/>
      <c r="X28" s="39">
        <f t="shared" si="10"/>
        <v>0</v>
      </c>
    </row>
    <row r="29" spans="1:24" ht="19.5" customHeight="1">
      <c r="A29" s="37">
        <v>26</v>
      </c>
      <c r="B29" s="37"/>
      <c r="C29" s="21"/>
      <c r="D29" s="66"/>
      <c r="E29" s="66"/>
      <c r="F29" s="38">
        <f t="shared" si="0"/>
        <v>0</v>
      </c>
      <c r="G29" s="13"/>
      <c r="H29" s="39">
        <f t="shared" si="1"/>
        <v>0</v>
      </c>
      <c r="I29" s="39">
        <f t="shared" si="2"/>
        <v>0</v>
      </c>
      <c r="J29" s="39">
        <f t="shared" si="11"/>
        <v>0</v>
      </c>
      <c r="K29" s="39">
        <f t="shared" si="3"/>
        <v>0</v>
      </c>
      <c r="L29" s="39">
        <f t="shared" si="4"/>
        <v>0</v>
      </c>
      <c r="M29" s="39">
        <v>9000</v>
      </c>
      <c r="N29" s="39">
        <f t="shared" si="5"/>
        <v>-9000</v>
      </c>
      <c r="O29" s="39">
        <f t="shared" si="6"/>
        <v>-900</v>
      </c>
      <c r="P29" s="39">
        <f t="shared" si="12"/>
        <v>0</v>
      </c>
      <c r="Q29" s="41">
        <f t="shared" si="7"/>
        <v>0</v>
      </c>
      <c r="R29" s="39">
        <f t="shared" si="8"/>
        <v>-900</v>
      </c>
      <c r="S29" s="39" t="str">
        <f t="shared" si="13"/>
        <v>0</v>
      </c>
      <c r="T29" s="40">
        <f t="shared" si="14"/>
        <v>0</v>
      </c>
      <c r="U29" s="39">
        <f t="shared" si="9"/>
        <v>0</v>
      </c>
      <c r="V29" s="21"/>
      <c r="W29" s="21"/>
      <c r="X29" s="39">
        <f t="shared" si="10"/>
        <v>0</v>
      </c>
    </row>
    <row r="30" spans="1:24" ht="20.25" customHeight="1">
      <c r="A30" s="42">
        <v>27</v>
      </c>
      <c r="B30" s="43"/>
      <c r="C30" s="21"/>
      <c r="D30" s="66"/>
      <c r="E30" s="66"/>
      <c r="F30" s="38">
        <f t="shared" si="0"/>
        <v>0</v>
      </c>
      <c r="G30" s="13"/>
      <c r="H30" s="39">
        <f t="shared" si="1"/>
        <v>0</v>
      </c>
      <c r="I30" s="39">
        <f t="shared" si="2"/>
        <v>0</v>
      </c>
      <c r="J30" s="39">
        <f t="shared" si="11"/>
        <v>0</v>
      </c>
      <c r="K30" s="39">
        <f t="shared" si="3"/>
        <v>0</v>
      </c>
      <c r="L30" s="39">
        <f t="shared" si="4"/>
        <v>0</v>
      </c>
      <c r="M30" s="39">
        <v>9000</v>
      </c>
      <c r="N30" s="39">
        <f t="shared" si="5"/>
        <v>-9000</v>
      </c>
      <c r="O30" s="39">
        <f t="shared" si="6"/>
        <v>-900</v>
      </c>
      <c r="P30" s="39">
        <f t="shared" si="12"/>
        <v>0</v>
      </c>
      <c r="Q30" s="39">
        <f t="shared" si="7"/>
        <v>0</v>
      </c>
      <c r="R30" s="39">
        <f t="shared" si="8"/>
        <v>-900</v>
      </c>
      <c r="S30" s="39" t="str">
        <f t="shared" si="13"/>
        <v>0</v>
      </c>
      <c r="T30" s="40">
        <f t="shared" si="14"/>
        <v>0</v>
      </c>
      <c r="U30" s="39">
        <f t="shared" si="9"/>
        <v>0</v>
      </c>
      <c r="V30" s="21"/>
      <c r="W30" s="21"/>
      <c r="X30" s="39">
        <f t="shared" si="10"/>
        <v>0</v>
      </c>
    </row>
    <row r="31" spans="1:24" ht="20.25" customHeight="1">
      <c r="A31" s="42">
        <v>28</v>
      </c>
      <c r="B31" s="43"/>
      <c r="C31" s="21"/>
      <c r="D31" s="66"/>
      <c r="E31" s="66"/>
      <c r="F31" s="38">
        <f t="shared" si="0"/>
        <v>0</v>
      </c>
      <c r="G31" s="13"/>
      <c r="H31" s="39">
        <f t="shared" si="1"/>
        <v>0</v>
      </c>
      <c r="I31" s="39">
        <f t="shared" si="2"/>
        <v>0</v>
      </c>
      <c r="J31" s="39">
        <f t="shared" si="11"/>
        <v>0</v>
      </c>
      <c r="K31" s="39">
        <f t="shared" si="3"/>
        <v>0</v>
      </c>
      <c r="L31" s="39">
        <f t="shared" si="4"/>
        <v>0</v>
      </c>
      <c r="M31" s="39">
        <v>9000</v>
      </c>
      <c r="N31" s="39">
        <f t="shared" si="5"/>
        <v>-9000</v>
      </c>
      <c r="O31" s="39">
        <f t="shared" si="6"/>
        <v>-900</v>
      </c>
      <c r="P31" s="39">
        <f t="shared" si="12"/>
        <v>0</v>
      </c>
      <c r="Q31" s="39">
        <f t="shared" si="7"/>
        <v>0</v>
      </c>
      <c r="R31" s="39">
        <f t="shared" si="8"/>
        <v>-900</v>
      </c>
      <c r="S31" s="39" t="str">
        <f t="shared" si="13"/>
        <v>0</v>
      </c>
      <c r="T31" s="40">
        <f t="shared" si="14"/>
        <v>0</v>
      </c>
      <c r="U31" s="39">
        <f t="shared" si="9"/>
        <v>0</v>
      </c>
      <c r="V31" s="21"/>
      <c r="W31" s="21"/>
      <c r="X31" s="39">
        <f t="shared" si="10"/>
        <v>0</v>
      </c>
    </row>
    <row r="32" spans="1:24" ht="20.25" customHeight="1">
      <c r="A32" s="42">
        <v>29</v>
      </c>
      <c r="B32" s="43"/>
      <c r="C32" s="21"/>
      <c r="D32" s="66"/>
      <c r="E32" s="66"/>
      <c r="F32" s="38">
        <f t="shared" si="0"/>
        <v>0</v>
      </c>
      <c r="G32" s="13"/>
      <c r="H32" s="39">
        <f t="shared" si="1"/>
        <v>0</v>
      </c>
      <c r="I32" s="39">
        <f t="shared" si="2"/>
        <v>0</v>
      </c>
      <c r="J32" s="39">
        <f t="shared" si="11"/>
        <v>0</v>
      </c>
      <c r="K32" s="39">
        <f t="shared" si="3"/>
        <v>0</v>
      </c>
      <c r="L32" s="39">
        <f t="shared" si="4"/>
        <v>0</v>
      </c>
      <c r="M32" s="39">
        <v>9000</v>
      </c>
      <c r="N32" s="39">
        <f t="shared" si="5"/>
        <v>-9000</v>
      </c>
      <c r="O32" s="39">
        <f t="shared" si="6"/>
        <v>-900</v>
      </c>
      <c r="P32" s="39">
        <f t="shared" si="12"/>
        <v>0</v>
      </c>
      <c r="Q32" s="39">
        <f t="shared" si="7"/>
        <v>0</v>
      </c>
      <c r="R32" s="39">
        <f t="shared" si="8"/>
        <v>-900</v>
      </c>
      <c r="S32" s="39" t="str">
        <f t="shared" si="13"/>
        <v>0</v>
      </c>
      <c r="T32" s="40">
        <f t="shared" si="14"/>
        <v>0</v>
      </c>
      <c r="U32" s="39">
        <f t="shared" si="9"/>
        <v>0</v>
      </c>
      <c r="V32" s="21"/>
      <c r="W32" s="21"/>
      <c r="X32" s="39">
        <f t="shared" si="10"/>
        <v>0</v>
      </c>
    </row>
    <row r="33" spans="1:24" ht="20.25" customHeight="1">
      <c r="A33" s="42">
        <v>30</v>
      </c>
      <c r="B33" s="43"/>
      <c r="C33" s="21"/>
      <c r="D33" s="66"/>
      <c r="E33" s="66"/>
      <c r="F33" s="38">
        <f t="shared" si="0"/>
        <v>0</v>
      </c>
      <c r="G33" s="13"/>
      <c r="H33" s="39">
        <f t="shared" si="1"/>
        <v>0</v>
      </c>
      <c r="I33" s="39">
        <f t="shared" si="2"/>
        <v>0</v>
      </c>
      <c r="J33" s="39">
        <f>H33+I33</f>
        <v>0</v>
      </c>
      <c r="K33" s="39">
        <f t="shared" si="3"/>
        <v>0</v>
      </c>
      <c r="L33" s="39">
        <f t="shared" si="4"/>
        <v>0</v>
      </c>
      <c r="M33" s="39">
        <v>9000</v>
      </c>
      <c r="N33" s="39">
        <f t="shared" si="5"/>
        <v>-9000</v>
      </c>
      <c r="O33" s="39">
        <f t="shared" si="6"/>
        <v>-900</v>
      </c>
      <c r="P33" s="39">
        <f t="shared" si="12"/>
        <v>0</v>
      </c>
      <c r="Q33" s="39">
        <f t="shared" si="7"/>
        <v>0</v>
      </c>
      <c r="R33" s="39">
        <f t="shared" si="8"/>
        <v>-900</v>
      </c>
      <c r="S33" s="39" t="str">
        <f t="shared" si="13"/>
        <v>0</v>
      </c>
      <c r="T33" s="40">
        <f t="shared" si="14"/>
        <v>0</v>
      </c>
      <c r="U33" s="39">
        <f t="shared" si="9"/>
        <v>0</v>
      </c>
      <c r="V33" s="21"/>
      <c r="W33" s="21"/>
      <c r="X33" s="39">
        <f t="shared" si="10"/>
        <v>0</v>
      </c>
    </row>
    <row r="34" spans="1:24" ht="20.25" customHeight="1">
      <c r="A34" s="42">
        <v>31</v>
      </c>
      <c r="B34" s="43"/>
      <c r="C34" s="21"/>
      <c r="D34" s="66"/>
      <c r="E34" s="66"/>
      <c r="F34" s="38">
        <f t="shared" si="0"/>
        <v>0</v>
      </c>
      <c r="G34" s="13"/>
      <c r="H34" s="39">
        <f t="shared" si="1"/>
        <v>0</v>
      </c>
      <c r="I34" s="39">
        <f t="shared" si="2"/>
        <v>0</v>
      </c>
      <c r="J34" s="39">
        <f t="shared" ref="J34:J53" si="15">H34+I34</f>
        <v>0</v>
      </c>
      <c r="K34" s="39">
        <f t="shared" si="3"/>
        <v>0</v>
      </c>
      <c r="L34" s="39">
        <f t="shared" si="4"/>
        <v>0</v>
      </c>
      <c r="M34" s="39">
        <v>9000</v>
      </c>
      <c r="N34" s="39">
        <f t="shared" si="5"/>
        <v>-9000</v>
      </c>
      <c r="O34" s="39">
        <f t="shared" si="6"/>
        <v>-900</v>
      </c>
      <c r="P34" s="39">
        <f t="shared" si="12"/>
        <v>0</v>
      </c>
      <c r="Q34" s="39">
        <f t="shared" si="7"/>
        <v>0</v>
      </c>
      <c r="R34" s="39">
        <f t="shared" si="8"/>
        <v>-900</v>
      </c>
      <c r="S34" s="39" t="str">
        <f t="shared" si="13"/>
        <v>0</v>
      </c>
      <c r="T34" s="40">
        <f t="shared" si="14"/>
        <v>0</v>
      </c>
      <c r="U34" s="39">
        <f t="shared" si="9"/>
        <v>0</v>
      </c>
      <c r="V34" s="21"/>
      <c r="W34" s="21"/>
      <c r="X34" s="39">
        <f t="shared" si="10"/>
        <v>0</v>
      </c>
    </row>
    <row r="35" spans="1:24" ht="20.25" customHeight="1">
      <c r="A35" s="42">
        <v>32</v>
      </c>
      <c r="B35" s="43"/>
      <c r="C35" s="21"/>
      <c r="D35" s="66"/>
      <c r="E35" s="66"/>
      <c r="F35" s="38">
        <f t="shared" si="0"/>
        <v>0</v>
      </c>
      <c r="G35" s="13"/>
      <c r="H35" s="39">
        <f t="shared" si="1"/>
        <v>0</v>
      </c>
      <c r="I35" s="39">
        <f t="shared" si="2"/>
        <v>0</v>
      </c>
      <c r="J35" s="39">
        <f t="shared" si="15"/>
        <v>0</v>
      </c>
      <c r="K35" s="39">
        <f t="shared" si="3"/>
        <v>0</v>
      </c>
      <c r="L35" s="39">
        <f t="shared" si="4"/>
        <v>0</v>
      </c>
      <c r="M35" s="39">
        <v>9000</v>
      </c>
      <c r="N35" s="39">
        <f t="shared" si="5"/>
        <v>-9000</v>
      </c>
      <c r="O35" s="39">
        <f t="shared" si="6"/>
        <v>-900</v>
      </c>
      <c r="P35" s="39">
        <f t="shared" si="12"/>
        <v>0</v>
      </c>
      <c r="Q35" s="39">
        <f t="shared" si="7"/>
        <v>0</v>
      </c>
      <c r="R35" s="39">
        <f t="shared" si="8"/>
        <v>-900</v>
      </c>
      <c r="S35" s="39" t="str">
        <f t="shared" si="13"/>
        <v>0</v>
      </c>
      <c r="T35" s="40">
        <f t="shared" si="14"/>
        <v>0</v>
      </c>
      <c r="U35" s="39">
        <f t="shared" si="9"/>
        <v>0</v>
      </c>
      <c r="V35" s="21"/>
      <c r="W35" s="21"/>
      <c r="X35" s="39">
        <f t="shared" si="10"/>
        <v>0</v>
      </c>
    </row>
    <row r="36" spans="1:24" ht="20.25" customHeight="1">
      <c r="A36" s="42">
        <v>33</v>
      </c>
      <c r="B36" s="43"/>
      <c r="C36" s="21"/>
      <c r="D36" s="66"/>
      <c r="E36" s="66"/>
      <c r="F36" s="38">
        <f t="shared" si="0"/>
        <v>0</v>
      </c>
      <c r="G36" s="13"/>
      <c r="H36" s="39">
        <f t="shared" si="1"/>
        <v>0</v>
      </c>
      <c r="I36" s="39">
        <f t="shared" si="2"/>
        <v>0</v>
      </c>
      <c r="J36" s="39">
        <f t="shared" si="15"/>
        <v>0</v>
      </c>
      <c r="K36" s="39">
        <f t="shared" si="3"/>
        <v>0</v>
      </c>
      <c r="L36" s="39">
        <f t="shared" si="4"/>
        <v>0</v>
      </c>
      <c r="M36" s="39">
        <v>9000</v>
      </c>
      <c r="N36" s="39">
        <f t="shared" si="5"/>
        <v>-9000</v>
      </c>
      <c r="O36" s="39">
        <f t="shared" si="6"/>
        <v>-900</v>
      </c>
      <c r="P36" s="39">
        <f t="shared" si="12"/>
        <v>0</v>
      </c>
      <c r="Q36" s="39">
        <f t="shared" si="7"/>
        <v>0</v>
      </c>
      <c r="R36" s="39">
        <f t="shared" si="8"/>
        <v>-900</v>
      </c>
      <c r="S36" s="39" t="str">
        <f t="shared" si="13"/>
        <v>0</v>
      </c>
      <c r="T36" s="40">
        <f t="shared" si="14"/>
        <v>0</v>
      </c>
      <c r="U36" s="39">
        <f t="shared" si="9"/>
        <v>0</v>
      </c>
      <c r="V36" s="21"/>
      <c r="W36" s="21"/>
      <c r="X36" s="39">
        <f t="shared" si="10"/>
        <v>0</v>
      </c>
    </row>
    <row r="37" spans="1:24" ht="20.25" customHeight="1">
      <c r="A37" s="42">
        <v>34</v>
      </c>
      <c r="B37" s="43"/>
      <c r="C37" s="21"/>
      <c r="D37" s="66"/>
      <c r="E37" s="66"/>
      <c r="F37" s="38">
        <f t="shared" si="0"/>
        <v>0</v>
      </c>
      <c r="G37" s="13"/>
      <c r="H37" s="39">
        <f t="shared" si="1"/>
        <v>0</v>
      </c>
      <c r="I37" s="39">
        <f t="shared" si="2"/>
        <v>0</v>
      </c>
      <c r="J37" s="39">
        <f t="shared" si="15"/>
        <v>0</v>
      </c>
      <c r="K37" s="39">
        <f t="shared" si="3"/>
        <v>0</v>
      </c>
      <c r="L37" s="39">
        <f t="shared" si="4"/>
        <v>0</v>
      </c>
      <c r="M37" s="39">
        <v>9000</v>
      </c>
      <c r="N37" s="39">
        <f t="shared" si="5"/>
        <v>-9000</v>
      </c>
      <c r="O37" s="39">
        <f t="shared" si="6"/>
        <v>-900</v>
      </c>
      <c r="P37" s="39">
        <f t="shared" si="12"/>
        <v>0</v>
      </c>
      <c r="Q37" s="39">
        <f t="shared" si="7"/>
        <v>0</v>
      </c>
      <c r="R37" s="39">
        <f t="shared" si="8"/>
        <v>-900</v>
      </c>
      <c r="S37" s="39" t="str">
        <f t="shared" si="13"/>
        <v>0</v>
      </c>
      <c r="T37" s="40">
        <f t="shared" si="14"/>
        <v>0</v>
      </c>
      <c r="U37" s="39">
        <f t="shared" si="9"/>
        <v>0</v>
      </c>
      <c r="V37" s="21"/>
      <c r="W37" s="21"/>
      <c r="X37" s="39">
        <f t="shared" si="10"/>
        <v>0</v>
      </c>
    </row>
    <row r="38" spans="1:24" ht="20.25" customHeight="1">
      <c r="A38" s="42">
        <v>35</v>
      </c>
      <c r="B38" s="43"/>
      <c r="C38" s="21"/>
      <c r="D38" s="66"/>
      <c r="E38" s="66"/>
      <c r="F38" s="38">
        <f t="shared" si="0"/>
        <v>0</v>
      </c>
      <c r="G38" s="13"/>
      <c r="H38" s="39">
        <f t="shared" si="1"/>
        <v>0</v>
      </c>
      <c r="I38" s="39">
        <f t="shared" si="2"/>
        <v>0</v>
      </c>
      <c r="J38" s="39">
        <f t="shared" si="15"/>
        <v>0</v>
      </c>
      <c r="K38" s="39">
        <f t="shared" si="3"/>
        <v>0</v>
      </c>
      <c r="L38" s="39">
        <f t="shared" si="4"/>
        <v>0</v>
      </c>
      <c r="M38" s="39">
        <v>9000</v>
      </c>
      <c r="N38" s="39">
        <f t="shared" si="5"/>
        <v>-9000</v>
      </c>
      <c r="O38" s="39">
        <f t="shared" si="6"/>
        <v>-900</v>
      </c>
      <c r="P38" s="39">
        <f t="shared" si="12"/>
        <v>0</v>
      </c>
      <c r="Q38" s="39">
        <f t="shared" si="7"/>
        <v>0</v>
      </c>
      <c r="R38" s="39">
        <f t="shared" si="8"/>
        <v>-900</v>
      </c>
      <c r="S38" s="39" t="str">
        <f t="shared" si="13"/>
        <v>0</v>
      </c>
      <c r="T38" s="40">
        <f t="shared" si="14"/>
        <v>0</v>
      </c>
      <c r="U38" s="39">
        <f t="shared" si="9"/>
        <v>0</v>
      </c>
      <c r="V38" s="21"/>
      <c r="W38" s="21"/>
      <c r="X38" s="39">
        <f t="shared" si="10"/>
        <v>0</v>
      </c>
    </row>
    <row r="39" spans="1:24" ht="20.25" customHeight="1">
      <c r="A39" s="42">
        <v>36</v>
      </c>
      <c r="B39" s="43"/>
      <c r="C39" s="21"/>
      <c r="D39" s="66"/>
      <c r="E39" s="66"/>
      <c r="F39" s="38">
        <f t="shared" si="0"/>
        <v>0</v>
      </c>
      <c r="G39" s="13"/>
      <c r="H39" s="39">
        <f t="shared" si="1"/>
        <v>0</v>
      </c>
      <c r="I39" s="39">
        <f t="shared" si="2"/>
        <v>0</v>
      </c>
      <c r="J39" s="39">
        <f t="shared" si="15"/>
        <v>0</v>
      </c>
      <c r="K39" s="39">
        <f t="shared" si="3"/>
        <v>0</v>
      </c>
      <c r="L39" s="39">
        <f t="shared" si="4"/>
        <v>0</v>
      </c>
      <c r="M39" s="39">
        <v>9000</v>
      </c>
      <c r="N39" s="39">
        <f t="shared" si="5"/>
        <v>-9000</v>
      </c>
      <c r="O39" s="39">
        <f t="shared" si="6"/>
        <v>-900</v>
      </c>
      <c r="P39" s="39">
        <f t="shared" si="12"/>
        <v>0</v>
      </c>
      <c r="Q39" s="39">
        <f t="shared" si="7"/>
        <v>0</v>
      </c>
      <c r="R39" s="39">
        <f t="shared" si="8"/>
        <v>-900</v>
      </c>
      <c r="S39" s="39" t="str">
        <f t="shared" si="13"/>
        <v>0</v>
      </c>
      <c r="T39" s="40">
        <f t="shared" si="14"/>
        <v>0</v>
      </c>
      <c r="U39" s="39">
        <f t="shared" si="9"/>
        <v>0</v>
      </c>
      <c r="V39" s="21"/>
      <c r="W39" s="21"/>
      <c r="X39" s="39">
        <f t="shared" si="10"/>
        <v>0</v>
      </c>
    </row>
    <row r="40" spans="1:24" ht="20.25" customHeight="1">
      <c r="A40" s="42">
        <v>37</v>
      </c>
      <c r="B40" s="43"/>
      <c r="C40" s="21"/>
      <c r="D40" s="66"/>
      <c r="E40" s="66"/>
      <c r="F40" s="38">
        <f t="shared" si="0"/>
        <v>0</v>
      </c>
      <c r="G40" s="13"/>
      <c r="H40" s="39">
        <f t="shared" si="1"/>
        <v>0</v>
      </c>
      <c r="I40" s="39">
        <f t="shared" si="2"/>
        <v>0</v>
      </c>
      <c r="J40" s="39">
        <f t="shared" si="15"/>
        <v>0</v>
      </c>
      <c r="K40" s="39">
        <f t="shared" si="3"/>
        <v>0</v>
      </c>
      <c r="L40" s="39">
        <f t="shared" si="4"/>
        <v>0</v>
      </c>
      <c r="M40" s="39">
        <v>9000</v>
      </c>
      <c r="N40" s="39">
        <f t="shared" si="5"/>
        <v>-9000</v>
      </c>
      <c r="O40" s="39">
        <f t="shared" si="6"/>
        <v>-900</v>
      </c>
      <c r="P40" s="39">
        <f t="shared" si="12"/>
        <v>0</v>
      </c>
      <c r="Q40" s="39">
        <f t="shared" si="7"/>
        <v>0</v>
      </c>
      <c r="R40" s="39">
        <f t="shared" si="8"/>
        <v>-900</v>
      </c>
      <c r="S40" s="39" t="str">
        <f t="shared" si="13"/>
        <v>0</v>
      </c>
      <c r="T40" s="40">
        <f t="shared" si="14"/>
        <v>0</v>
      </c>
      <c r="U40" s="39">
        <f t="shared" si="9"/>
        <v>0</v>
      </c>
      <c r="V40" s="21"/>
      <c r="W40" s="21"/>
      <c r="X40" s="39">
        <f t="shared" si="10"/>
        <v>0</v>
      </c>
    </row>
    <row r="41" spans="1:24" ht="20.25" customHeight="1">
      <c r="A41" s="42">
        <v>38</v>
      </c>
      <c r="B41" s="43"/>
      <c r="C41" s="21"/>
      <c r="D41" s="66"/>
      <c r="E41" s="66"/>
      <c r="F41" s="38">
        <f t="shared" si="0"/>
        <v>0</v>
      </c>
      <c r="G41" s="13"/>
      <c r="H41" s="39">
        <f t="shared" si="1"/>
        <v>0</v>
      </c>
      <c r="I41" s="39">
        <f t="shared" si="2"/>
        <v>0</v>
      </c>
      <c r="J41" s="39">
        <f t="shared" si="15"/>
        <v>0</v>
      </c>
      <c r="K41" s="39">
        <f t="shared" si="3"/>
        <v>0</v>
      </c>
      <c r="L41" s="39">
        <f t="shared" si="4"/>
        <v>0</v>
      </c>
      <c r="M41" s="39">
        <v>9000</v>
      </c>
      <c r="N41" s="39">
        <f t="shared" si="5"/>
        <v>-9000</v>
      </c>
      <c r="O41" s="39">
        <f t="shared" si="6"/>
        <v>-900</v>
      </c>
      <c r="P41" s="39">
        <f t="shared" si="12"/>
        <v>0</v>
      </c>
      <c r="Q41" s="39">
        <f t="shared" si="7"/>
        <v>0</v>
      </c>
      <c r="R41" s="39">
        <f t="shared" si="8"/>
        <v>-900</v>
      </c>
      <c r="S41" s="39" t="str">
        <f t="shared" si="13"/>
        <v>0</v>
      </c>
      <c r="T41" s="40">
        <f t="shared" si="14"/>
        <v>0</v>
      </c>
      <c r="U41" s="39">
        <f t="shared" si="9"/>
        <v>0</v>
      </c>
      <c r="V41" s="21"/>
      <c r="W41" s="21"/>
      <c r="X41" s="39">
        <f t="shared" si="10"/>
        <v>0</v>
      </c>
    </row>
    <row r="42" spans="1:24" ht="20.25" customHeight="1">
      <c r="A42" s="42">
        <v>39</v>
      </c>
      <c r="B42" s="43"/>
      <c r="C42" s="21"/>
      <c r="D42" s="66"/>
      <c r="E42" s="66"/>
      <c r="F42" s="38">
        <f t="shared" si="0"/>
        <v>0</v>
      </c>
      <c r="G42" s="13"/>
      <c r="H42" s="39">
        <f t="shared" si="1"/>
        <v>0</v>
      </c>
      <c r="I42" s="39">
        <f t="shared" si="2"/>
        <v>0</v>
      </c>
      <c r="J42" s="39">
        <f t="shared" si="15"/>
        <v>0</v>
      </c>
      <c r="K42" s="39">
        <f t="shared" si="3"/>
        <v>0</v>
      </c>
      <c r="L42" s="39">
        <f t="shared" si="4"/>
        <v>0</v>
      </c>
      <c r="M42" s="39">
        <v>9000</v>
      </c>
      <c r="N42" s="39">
        <f t="shared" si="5"/>
        <v>-9000</v>
      </c>
      <c r="O42" s="39">
        <f t="shared" si="6"/>
        <v>-900</v>
      </c>
      <c r="P42" s="39">
        <f t="shared" si="12"/>
        <v>0</v>
      </c>
      <c r="Q42" s="39">
        <f t="shared" si="7"/>
        <v>0</v>
      </c>
      <c r="R42" s="39">
        <f t="shared" si="8"/>
        <v>-900</v>
      </c>
      <c r="S42" s="39" t="str">
        <f t="shared" si="13"/>
        <v>0</v>
      </c>
      <c r="T42" s="40">
        <f t="shared" si="14"/>
        <v>0</v>
      </c>
      <c r="U42" s="39">
        <f t="shared" si="9"/>
        <v>0</v>
      </c>
      <c r="V42" s="21"/>
      <c r="W42" s="21"/>
      <c r="X42" s="39">
        <f t="shared" si="10"/>
        <v>0</v>
      </c>
    </row>
    <row r="43" spans="1:24" ht="20.25" customHeight="1">
      <c r="A43" s="42">
        <v>40</v>
      </c>
      <c r="B43" s="43"/>
      <c r="C43" s="21"/>
      <c r="D43" s="66"/>
      <c r="E43" s="66"/>
      <c r="F43" s="38">
        <f t="shared" si="0"/>
        <v>0</v>
      </c>
      <c r="G43" s="13"/>
      <c r="H43" s="39">
        <f t="shared" si="1"/>
        <v>0</v>
      </c>
      <c r="I43" s="39">
        <f t="shared" si="2"/>
        <v>0</v>
      </c>
      <c r="J43" s="39">
        <f t="shared" si="15"/>
        <v>0</v>
      </c>
      <c r="K43" s="39">
        <f t="shared" si="3"/>
        <v>0</v>
      </c>
      <c r="L43" s="39">
        <f t="shared" si="4"/>
        <v>0</v>
      </c>
      <c r="M43" s="39">
        <v>9000</v>
      </c>
      <c r="N43" s="39">
        <f t="shared" si="5"/>
        <v>-9000</v>
      </c>
      <c r="O43" s="39">
        <f t="shared" si="6"/>
        <v>-900</v>
      </c>
      <c r="P43" s="39">
        <f t="shared" si="12"/>
        <v>0</v>
      </c>
      <c r="Q43" s="39">
        <f t="shared" si="7"/>
        <v>0</v>
      </c>
      <c r="R43" s="39">
        <f t="shared" si="8"/>
        <v>-900</v>
      </c>
      <c r="S43" s="39" t="str">
        <f t="shared" si="13"/>
        <v>0</v>
      </c>
      <c r="T43" s="40">
        <f t="shared" si="14"/>
        <v>0</v>
      </c>
      <c r="U43" s="39">
        <f t="shared" si="9"/>
        <v>0</v>
      </c>
      <c r="V43" s="21"/>
      <c r="W43" s="21"/>
      <c r="X43" s="39">
        <f t="shared" si="10"/>
        <v>0</v>
      </c>
    </row>
    <row r="44" spans="1:24" ht="20.25" customHeight="1">
      <c r="A44" s="42">
        <v>41</v>
      </c>
      <c r="B44" s="43"/>
      <c r="C44" s="21"/>
      <c r="D44" s="66"/>
      <c r="E44" s="66"/>
      <c r="F44" s="38">
        <f t="shared" si="0"/>
        <v>0</v>
      </c>
      <c r="G44" s="13"/>
      <c r="H44" s="39">
        <f t="shared" si="1"/>
        <v>0</v>
      </c>
      <c r="I44" s="39">
        <f t="shared" si="2"/>
        <v>0</v>
      </c>
      <c r="J44" s="39">
        <f t="shared" si="15"/>
        <v>0</v>
      </c>
      <c r="K44" s="39">
        <f t="shared" si="3"/>
        <v>0</v>
      </c>
      <c r="L44" s="39">
        <f t="shared" si="4"/>
        <v>0</v>
      </c>
      <c r="M44" s="39">
        <v>9000</v>
      </c>
      <c r="N44" s="39">
        <f t="shared" si="5"/>
        <v>-9000</v>
      </c>
      <c r="O44" s="39">
        <f t="shared" si="6"/>
        <v>-900</v>
      </c>
      <c r="P44" s="39">
        <f t="shared" si="12"/>
        <v>0</v>
      </c>
      <c r="Q44" s="39">
        <f t="shared" si="7"/>
        <v>0</v>
      </c>
      <c r="R44" s="39">
        <f t="shared" si="8"/>
        <v>-900</v>
      </c>
      <c r="S44" s="39" t="str">
        <f t="shared" si="13"/>
        <v>0</v>
      </c>
      <c r="T44" s="40">
        <f t="shared" si="14"/>
        <v>0</v>
      </c>
      <c r="U44" s="39">
        <f t="shared" si="9"/>
        <v>0</v>
      </c>
      <c r="V44" s="21"/>
      <c r="W44" s="21"/>
      <c r="X44" s="39">
        <f t="shared" si="10"/>
        <v>0</v>
      </c>
    </row>
    <row r="45" spans="1:24" ht="20.25" customHeight="1">
      <c r="A45" s="42">
        <v>42</v>
      </c>
      <c r="B45" s="43"/>
      <c r="C45" s="21"/>
      <c r="D45" s="66"/>
      <c r="E45" s="66"/>
      <c r="F45" s="38">
        <f t="shared" si="0"/>
        <v>0</v>
      </c>
      <c r="G45" s="13"/>
      <c r="H45" s="39">
        <f t="shared" si="1"/>
        <v>0</v>
      </c>
      <c r="I45" s="39">
        <f t="shared" si="2"/>
        <v>0</v>
      </c>
      <c r="J45" s="39">
        <f t="shared" si="15"/>
        <v>0</v>
      </c>
      <c r="K45" s="39">
        <f t="shared" si="3"/>
        <v>0</v>
      </c>
      <c r="L45" s="39">
        <f t="shared" si="4"/>
        <v>0</v>
      </c>
      <c r="M45" s="39">
        <v>9000</v>
      </c>
      <c r="N45" s="39">
        <f t="shared" si="5"/>
        <v>-9000</v>
      </c>
      <c r="O45" s="39">
        <f t="shared" si="6"/>
        <v>-900</v>
      </c>
      <c r="P45" s="39">
        <f t="shared" si="12"/>
        <v>0</v>
      </c>
      <c r="Q45" s="39">
        <f t="shared" si="7"/>
        <v>0</v>
      </c>
      <c r="R45" s="39">
        <f t="shared" si="8"/>
        <v>-900</v>
      </c>
      <c r="S45" s="39" t="str">
        <f t="shared" si="13"/>
        <v>0</v>
      </c>
      <c r="T45" s="40">
        <f t="shared" si="14"/>
        <v>0</v>
      </c>
      <c r="U45" s="39">
        <f t="shared" si="9"/>
        <v>0</v>
      </c>
      <c r="V45" s="21"/>
      <c r="W45" s="21"/>
      <c r="X45" s="39">
        <f t="shared" si="10"/>
        <v>0</v>
      </c>
    </row>
    <row r="46" spans="1:24" ht="20.25" customHeight="1">
      <c r="A46" s="42">
        <v>43</v>
      </c>
      <c r="B46" s="43"/>
      <c r="C46" s="21"/>
      <c r="D46" s="66"/>
      <c r="E46" s="66"/>
      <c r="F46" s="38">
        <f t="shared" si="0"/>
        <v>0</v>
      </c>
      <c r="G46" s="13"/>
      <c r="H46" s="39">
        <f t="shared" si="1"/>
        <v>0</v>
      </c>
      <c r="I46" s="39">
        <f t="shared" si="2"/>
        <v>0</v>
      </c>
      <c r="J46" s="39">
        <f t="shared" si="15"/>
        <v>0</v>
      </c>
      <c r="K46" s="39">
        <f t="shared" si="3"/>
        <v>0</v>
      </c>
      <c r="L46" s="39">
        <f t="shared" si="4"/>
        <v>0</v>
      </c>
      <c r="M46" s="39">
        <v>9000</v>
      </c>
      <c r="N46" s="39">
        <f t="shared" si="5"/>
        <v>-9000</v>
      </c>
      <c r="O46" s="39">
        <f t="shared" si="6"/>
        <v>-900</v>
      </c>
      <c r="P46" s="39">
        <f t="shared" si="12"/>
        <v>0</v>
      </c>
      <c r="Q46" s="39">
        <f t="shared" si="7"/>
        <v>0</v>
      </c>
      <c r="R46" s="39">
        <f t="shared" si="8"/>
        <v>-900</v>
      </c>
      <c r="S46" s="39" t="str">
        <f t="shared" si="13"/>
        <v>0</v>
      </c>
      <c r="T46" s="40">
        <f t="shared" si="14"/>
        <v>0</v>
      </c>
      <c r="U46" s="39">
        <f t="shared" si="9"/>
        <v>0</v>
      </c>
      <c r="V46" s="21"/>
      <c r="W46" s="21"/>
      <c r="X46" s="39">
        <f t="shared" si="10"/>
        <v>0</v>
      </c>
    </row>
    <row r="47" spans="1:24" ht="20.25" customHeight="1">
      <c r="A47" s="42">
        <v>44</v>
      </c>
      <c r="B47" s="43"/>
      <c r="C47" s="21"/>
      <c r="D47" s="66"/>
      <c r="E47" s="66"/>
      <c r="F47" s="38">
        <f t="shared" si="0"/>
        <v>0</v>
      </c>
      <c r="G47" s="13"/>
      <c r="H47" s="39">
        <f t="shared" si="1"/>
        <v>0</v>
      </c>
      <c r="I47" s="39">
        <f t="shared" si="2"/>
        <v>0</v>
      </c>
      <c r="J47" s="39">
        <f t="shared" si="15"/>
        <v>0</v>
      </c>
      <c r="K47" s="39">
        <f t="shared" si="3"/>
        <v>0</v>
      </c>
      <c r="L47" s="39">
        <f t="shared" si="4"/>
        <v>0</v>
      </c>
      <c r="M47" s="39">
        <v>9000</v>
      </c>
      <c r="N47" s="39">
        <f t="shared" si="5"/>
        <v>-9000</v>
      </c>
      <c r="O47" s="39">
        <f t="shared" si="6"/>
        <v>-900</v>
      </c>
      <c r="P47" s="39">
        <f t="shared" si="12"/>
        <v>0</v>
      </c>
      <c r="Q47" s="39">
        <f t="shared" si="7"/>
        <v>0</v>
      </c>
      <c r="R47" s="39">
        <f t="shared" si="8"/>
        <v>-900</v>
      </c>
      <c r="S47" s="39" t="str">
        <f t="shared" si="13"/>
        <v>0</v>
      </c>
      <c r="T47" s="40">
        <f t="shared" si="14"/>
        <v>0</v>
      </c>
      <c r="U47" s="39">
        <f t="shared" si="9"/>
        <v>0</v>
      </c>
      <c r="V47" s="21"/>
      <c r="W47" s="21"/>
      <c r="X47" s="39">
        <f t="shared" si="10"/>
        <v>0</v>
      </c>
    </row>
    <row r="48" spans="1:24" ht="20.25" customHeight="1">
      <c r="A48" s="42">
        <v>45</v>
      </c>
      <c r="B48" s="43"/>
      <c r="C48" s="21"/>
      <c r="D48" s="66"/>
      <c r="E48" s="66"/>
      <c r="F48" s="38">
        <f t="shared" si="0"/>
        <v>0</v>
      </c>
      <c r="G48" s="13"/>
      <c r="H48" s="39">
        <f t="shared" si="1"/>
        <v>0</v>
      </c>
      <c r="I48" s="39">
        <f t="shared" si="2"/>
        <v>0</v>
      </c>
      <c r="J48" s="39">
        <f t="shared" si="15"/>
        <v>0</v>
      </c>
      <c r="K48" s="39">
        <f t="shared" si="3"/>
        <v>0</v>
      </c>
      <c r="L48" s="39">
        <f t="shared" si="4"/>
        <v>0</v>
      </c>
      <c r="M48" s="39">
        <v>9000</v>
      </c>
      <c r="N48" s="39">
        <f t="shared" si="5"/>
        <v>-9000</v>
      </c>
      <c r="O48" s="39">
        <f t="shared" si="6"/>
        <v>-900</v>
      </c>
      <c r="P48" s="39">
        <f t="shared" si="12"/>
        <v>0</v>
      </c>
      <c r="Q48" s="39">
        <f t="shared" si="7"/>
        <v>0</v>
      </c>
      <c r="R48" s="39">
        <f t="shared" si="8"/>
        <v>-900</v>
      </c>
      <c r="S48" s="39" t="str">
        <f t="shared" si="13"/>
        <v>0</v>
      </c>
      <c r="T48" s="40">
        <f t="shared" si="14"/>
        <v>0</v>
      </c>
      <c r="U48" s="39">
        <f t="shared" si="9"/>
        <v>0</v>
      </c>
      <c r="V48" s="21"/>
      <c r="W48" s="21"/>
      <c r="X48" s="39">
        <f t="shared" si="10"/>
        <v>0</v>
      </c>
    </row>
    <row r="49" spans="1:24" ht="20.25" customHeight="1">
      <c r="A49" s="42">
        <v>46</v>
      </c>
      <c r="B49" s="43"/>
      <c r="C49" s="21"/>
      <c r="D49" s="66"/>
      <c r="E49" s="66"/>
      <c r="F49" s="38">
        <f t="shared" si="0"/>
        <v>0</v>
      </c>
      <c r="G49" s="13"/>
      <c r="H49" s="39">
        <f t="shared" si="1"/>
        <v>0</v>
      </c>
      <c r="I49" s="39">
        <f t="shared" si="2"/>
        <v>0</v>
      </c>
      <c r="J49" s="39">
        <f t="shared" si="15"/>
        <v>0</v>
      </c>
      <c r="K49" s="39">
        <f t="shared" si="3"/>
        <v>0</v>
      </c>
      <c r="L49" s="39">
        <f t="shared" si="4"/>
        <v>0</v>
      </c>
      <c r="M49" s="39">
        <v>9000</v>
      </c>
      <c r="N49" s="39">
        <f t="shared" si="5"/>
        <v>-9000</v>
      </c>
      <c r="O49" s="39">
        <f t="shared" si="6"/>
        <v>-900</v>
      </c>
      <c r="P49" s="39">
        <f t="shared" si="12"/>
        <v>0</v>
      </c>
      <c r="Q49" s="39">
        <f t="shared" si="7"/>
        <v>0</v>
      </c>
      <c r="R49" s="39">
        <f t="shared" si="8"/>
        <v>-900</v>
      </c>
      <c r="S49" s="39" t="str">
        <f t="shared" si="13"/>
        <v>0</v>
      </c>
      <c r="T49" s="40">
        <f t="shared" si="14"/>
        <v>0</v>
      </c>
      <c r="U49" s="39">
        <f t="shared" si="9"/>
        <v>0</v>
      </c>
      <c r="V49" s="21"/>
      <c r="W49" s="21"/>
      <c r="X49" s="39">
        <f t="shared" si="10"/>
        <v>0</v>
      </c>
    </row>
    <row r="50" spans="1:24" ht="20.25" customHeight="1">
      <c r="A50" s="42">
        <v>47</v>
      </c>
      <c r="B50" s="43"/>
      <c r="C50" s="21"/>
      <c r="D50" s="66"/>
      <c r="E50" s="66"/>
      <c r="F50" s="38">
        <f t="shared" si="0"/>
        <v>0</v>
      </c>
      <c r="G50" s="13"/>
      <c r="H50" s="39">
        <f t="shared" si="1"/>
        <v>0</v>
      </c>
      <c r="I50" s="39">
        <f t="shared" si="2"/>
        <v>0</v>
      </c>
      <c r="J50" s="39">
        <f t="shared" si="15"/>
        <v>0</v>
      </c>
      <c r="K50" s="39">
        <f t="shared" si="3"/>
        <v>0</v>
      </c>
      <c r="L50" s="39">
        <f t="shared" si="4"/>
        <v>0</v>
      </c>
      <c r="M50" s="39">
        <v>9000</v>
      </c>
      <c r="N50" s="39">
        <f t="shared" si="5"/>
        <v>-9000</v>
      </c>
      <c r="O50" s="39">
        <f t="shared" si="6"/>
        <v>-900</v>
      </c>
      <c r="P50" s="39">
        <f t="shared" si="12"/>
        <v>0</v>
      </c>
      <c r="Q50" s="39">
        <f t="shared" si="7"/>
        <v>0</v>
      </c>
      <c r="R50" s="39">
        <f t="shared" si="8"/>
        <v>-900</v>
      </c>
      <c r="S50" s="39" t="str">
        <f t="shared" si="13"/>
        <v>0</v>
      </c>
      <c r="T50" s="40">
        <f t="shared" si="14"/>
        <v>0</v>
      </c>
      <c r="U50" s="39">
        <f t="shared" si="9"/>
        <v>0</v>
      </c>
      <c r="V50" s="21"/>
      <c r="W50" s="21"/>
      <c r="X50" s="39">
        <f t="shared" si="10"/>
        <v>0</v>
      </c>
    </row>
    <row r="51" spans="1:24" ht="20.25" customHeight="1">
      <c r="A51" s="42">
        <v>48</v>
      </c>
      <c r="B51" s="43"/>
      <c r="C51" s="21"/>
      <c r="D51" s="66"/>
      <c r="E51" s="66"/>
      <c r="F51" s="38">
        <f t="shared" si="0"/>
        <v>0</v>
      </c>
      <c r="G51" s="13"/>
      <c r="H51" s="39">
        <f t="shared" si="1"/>
        <v>0</v>
      </c>
      <c r="I51" s="39">
        <f t="shared" si="2"/>
        <v>0</v>
      </c>
      <c r="J51" s="39">
        <f t="shared" si="15"/>
        <v>0</v>
      </c>
      <c r="K51" s="39">
        <f t="shared" si="3"/>
        <v>0</v>
      </c>
      <c r="L51" s="39">
        <f t="shared" si="4"/>
        <v>0</v>
      </c>
      <c r="M51" s="39">
        <v>9000</v>
      </c>
      <c r="N51" s="39">
        <f t="shared" si="5"/>
        <v>-9000</v>
      </c>
      <c r="O51" s="39">
        <f t="shared" si="6"/>
        <v>-900</v>
      </c>
      <c r="P51" s="39">
        <f t="shared" si="12"/>
        <v>0</v>
      </c>
      <c r="Q51" s="39">
        <f t="shared" si="7"/>
        <v>0</v>
      </c>
      <c r="R51" s="39">
        <f t="shared" si="8"/>
        <v>-900</v>
      </c>
      <c r="S51" s="39" t="str">
        <f t="shared" si="13"/>
        <v>0</v>
      </c>
      <c r="T51" s="40">
        <f t="shared" si="14"/>
        <v>0</v>
      </c>
      <c r="U51" s="39">
        <f t="shared" si="9"/>
        <v>0</v>
      </c>
      <c r="V51" s="21"/>
      <c r="W51" s="21"/>
      <c r="X51" s="39">
        <f t="shared" si="10"/>
        <v>0</v>
      </c>
    </row>
    <row r="52" spans="1:24" ht="20.25" customHeight="1">
      <c r="A52" s="42">
        <v>49</v>
      </c>
      <c r="B52" s="43"/>
      <c r="C52" s="21"/>
      <c r="D52" s="66"/>
      <c r="E52" s="66"/>
      <c r="F52" s="38">
        <f t="shared" si="0"/>
        <v>0</v>
      </c>
      <c r="G52" s="13"/>
      <c r="H52" s="39">
        <f t="shared" si="1"/>
        <v>0</v>
      </c>
      <c r="I52" s="39">
        <f t="shared" si="2"/>
        <v>0</v>
      </c>
      <c r="J52" s="39">
        <f t="shared" si="15"/>
        <v>0</v>
      </c>
      <c r="K52" s="39">
        <f t="shared" si="3"/>
        <v>0</v>
      </c>
      <c r="L52" s="39">
        <f t="shared" si="4"/>
        <v>0</v>
      </c>
      <c r="M52" s="39">
        <v>9000</v>
      </c>
      <c r="N52" s="39">
        <f t="shared" si="5"/>
        <v>-9000</v>
      </c>
      <c r="O52" s="39">
        <f t="shared" si="6"/>
        <v>-900</v>
      </c>
      <c r="P52" s="39">
        <f t="shared" si="12"/>
        <v>0</v>
      </c>
      <c r="Q52" s="39">
        <f t="shared" si="7"/>
        <v>0</v>
      </c>
      <c r="R52" s="39">
        <f t="shared" si="8"/>
        <v>-900</v>
      </c>
      <c r="S52" s="39" t="str">
        <f t="shared" si="13"/>
        <v>0</v>
      </c>
      <c r="T52" s="40">
        <f t="shared" si="14"/>
        <v>0</v>
      </c>
      <c r="U52" s="39">
        <f t="shared" si="9"/>
        <v>0</v>
      </c>
      <c r="V52" s="21"/>
      <c r="W52" s="21"/>
      <c r="X52" s="39">
        <f t="shared" si="10"/>
        <v>0</v>
      </c>
    </row>
    <row r="53" spans="1:24" ht="20.25" customHeight="1" thickBot="1">
      <c r="A53" s="44">
        <v>50</v>
      </c>
      <c r="B53" s="45"/>
      <c r="C53" s="24"/>
      <c r="D53" s="66"/>
      <c r="E53" s="66"/>
      <c r="F53" s="38">
        <f t="shared" si="0"/>
        <v>0</v>
      </c>
      <c r="G53" s="13"/>
      <c r="H53" s="39">
        <f t="shared" si="1"/>
        <v>0</v>
      </c>
      <c r="I53" s="39">
        <f t="shared" si="2"/>
        <v>0</v>
      </c>
      <c r="J53" s="46">
        <f t="shared" si="15"/>
        <v>0</v>
      </c>
      <c r="K53" s="47">
        <f t="shared" si="3"/>
        <v>0</v>
      </c>
      <c r="L53" s="47">
        <f t="shared" si="4"/>
        <v>0</v>
      </c>
      <c r="M53" s="47">
        <v>9000</v>
      </c>
      <c r="N53" s="47">
        <f t="shared" si="5"/>
        <v>-9000</v>
      </c>
      <c r="O53" s="47">
        <f t="shared" si="6"/>
        <v>-900</v>
      </c>
      <c r="P53" s="47">
        <f t="shared" si="12"/>
        <v>0</v>
      </c>
      <c r="Q53" s="47">
        <f t="shared" si="7"/>
        <v>0</v>
      </c>
      <c r="R53" s="47">
        <f t="shared" si="8"/>
        <v>-900</v>
      </c>
      <c r="S53" s="39" t="str">
        <f t="shared" si="13"/>
        <v>0</v>
      </c>
      <c r="T53" s="48">
        <f t="shared" si="14"/>
        <v>0</v>
      </c>
      <c r="U53" s="39">
        <f t="shared" si="9"/>
        <v>0</v>
      </c>
      <c r="V53" s="24"/>
      <c r="W53" s="24"/>
      <c r="X53" s="39">
        <f t="shared" si="10"/>
        <v>0</v>
      </c>
    </row>
    <row r="54" spans="1:24" ht="15.75" thickTop="1" thickBot="1">
      <c r="A54" s="49"/>
      <c r="C54" s="50">
        <f>SUM(C4:C53)</f>
        <v>1250</v>
      </c>
      <c r="G54" s="51"/>
      <c r="H54" s="52"/>
      <c r="I54" s="52"/>
      <c r="J54" s="53">
        <f>SUM(J4:J53)</f>
        <v>140</v>
      </c>
      <c r="K54" s="51"/>
      <c r="L54" s="51"/>
      <c r="M54" s="51"/>
      <c r="N54" s="51"/>
      <c r="O54" s="51"/>
      <c r="P54" s="51"/>
      <c r="Q54" s="51"/>
      <c r="R54" s="51"/>
      <c r="S54" s="50">
        <f>SUM(S4:S53)</f>
        <v>55.556000000000004</v>
      </c>
      <c r="T54" s="50">
        <f>SUM(T4:T53)</f>
        <v>1250.0039999999999</v>
      </c>
      <c r="U54" s="51"/>
      <c r="V54" s="50">
        <f>SUM(V4:V53)</f>
        <v>0</v>
      </c>
      <c r="W54" s="50">
        <f t="shared" ref="W54" si="16">SUM(W4:W53)</f>
        <v>0</v>
      </c>
      <c r="X54" s="51">
        <f>SUM(X4:X53)</f>
        <v>1250</v>
      </c>
    </row>
    <row r="55" spans="1:24" ht="20.25" customHeight="1">
      <c r="A55" s="54">
        <v>20</v>
      </c>
      <c r="B55" s="17" t="s">
        <v>22</v>
      </c>
      <c r="C55" s="55"/>
      <c r="T55" s="1">
        <f>T54-C54</f>
        <v>3.9999999999054126E-3</v>
      </c>
      <c r="V55" s="55"/>
      <c r="W55" s="55"/>
    </row>
    <row r="56" spans="1:24" ht="20.25" customHeight="1">
      <c r="A56" s="56">
        <v>30</v>
      </c>
      <c r="B56" s="39" t="s">
        <v>23</v>
      </c>
      <c r="C56" s="55"/>
      <c r="V56" s="55"/>
      <c r="W56" s="55"/>
    </row>
    <row r="57" spans="1:24" ht="20.25" customHeight="1">
      <c r="A57" s="49"/>
      <c r="B57" s="57">
        <f>SUM(C64:D67)-SUM(D69:E77)</f>
        <v>3.9999999999054126E-3</v>
      </c>
    </row>
    <row r="58" spans="1:24" ht="20.25" customHeight="1">
      <c r="A58" s="49"/>
    </row>
    <row r="59" spans="1:24" ht="20.25" customHeight="1">
      <c r="A59" s="49"/>
      <c r="G59" s="58" t="s">
        <v>24</v>
      </c>
      <c r="H59" s="58"/>
      <c r="I59" s="58"/>
      <c r="J59" s="58"/>
      <c r="K59" s="58"/>
    </row>
    <row r="60" spans="1:24" ht="20.25" customHeight="1">
      <c r="A60" s="49"/>
      <c r="G60" s="59"/>
      <c r="H60" s="59"/>
      <c r="I60" s="59"/>
      <c r="J60" s="59"/>
      <c r="K60" s="59"/>
    </row>
    <row r="61" spans="1:24" ht="20.25" customHeight="1">
      <c r="A61" s="49"/>
      <c r="G61" s="59"/>
      <c r="H61" s="59"/>
      <c r="I61" s="59"/>
      <c r="J61" s="59"/>
      <c r="K61" s="59"/>
    </row>
    <row r="62" spans="1:24" ht="20.25" customHeight="1">
      <c r="A62" s="49"/>
      <c r="G62" s="59"/>
      <c r="H62" s="59"/>
      <c r="I62" s="59"/>
      <c r="J62" s="59"/>
      <c r="K62" s="59"/>
    </row>
    <row r="63" spans="1:24" ht="20.25" customHeight="1">
      <c r="A63" s="49"/>
      <c r="C63" s="62"/>
      <c r="D63" s="62"/>
      <c r="E63" s="62" t="s">
        <v>25</v>
      </c>
      <c r="F63" s="61"/>
      <c r="G63" s="62"/>
      <c r="H63" s="61"/>
      <c r="I63" s="61"/>
      <c r="J63" s="61"/>
      <c r="V63" s="62"/>
      <c r="W63" s="62"/>
    </row>
    <row r="64" spans="1:24" ht="20.25" customHeight="1">
      <c r="A64" s="49"/>
      <c r="C64" s="79">
        <f>SUM(G4:G23)+SUM(W4:W23)</f>
        <v>1354.56</v>
      </c>
      <c r="D64" s="76"/>
      <c r="E64" s="79" t="s">
        <v>26</v>
      </c>
      <c r="F64" s="79"/>
      <c r="G64" s="79"/>
      <c r="H64" s="61"/>
      <c r="I64" s="61"/>
      <c r="J64" s="61"/>
      <c r="V64" s="62"/>
      <c r="W64" s="62"/>
    </row>
    <row r="65" spans="1:24" ht="20.25" customHeight="1">
      <c r="C65" s="75">
        <f>SUM(I4:I23)</f>
        <v>91</v>
      </c>
      <c r="D65" s="75"/>
      <c r="E65" s="76" t="s">
        <v>27</v>
      </c>
      <c r="F65" s="76"/>
      <c r="G65" s="76"/>
      <c r="H65" s="61"/>
      <c r="I65" s="61"/>
      <c r="J65" s="61"/>
      <c r="V65" s="62"/>
      <c r="W65" s="62"/>
    </row>
    <row r="66" spans="1:24" ht="20.25" customHeight="1">
      <c r="A66" s="49"/>
      <c r="C66" s="75">
        <f>SUM(G23:G53)+SUM(W24:W53)</f>
        <v>0</v>
      </c>
      <c r="D66" s="75"/>
      <c r="E66" s="76" t="s">
        <v>28</v>
      </c>
      <c r="F66" s="76"/>
      <c r="G66" s="76"/>
      <c r="H66" s="61"/>
      <c r="I66" s="61"/>
      <c r="J66" s="61"/>
      <c r="V66" s="62"/>
      <c r="W66" s="62"/>
    </row>
    <row r="67" spans="1:24" ht="20.25" customHeight="1">
      <c r="C67" s="75">
        <f>SUM(I23:I53)</f>
        <v>0</v>
      </c>
      <c r="D67" s="75"/>
      <c r="E67" s="76" t="s">
        <v>29</v>
      </c>
      <c r="F67" s="76"/>
      <c r="G67" s="76"/>
      <c r="H67" s="61"/>
      <c r="I67" s="61"/>
      <c r="J67" s="61"/>
      <c r="V67" s="62"/>
      <c r="W67" s="62"/>
    </row>
    <row r="68" spans="1:24" s="5" customFormat="1" ht="20.25" customHeight="1">
      <c r="A68" s="49"/>
      <c r="B68" s="1"/>
      <c r="C68" s="62"/>
      <c r="D68" s="62"/>
      <c r="E68" s="62"/>
      <c r="F68" s="61" t="s">
        <v>30</v>
      </c>
      <c r="G68" s="62"/>
      <c r="H68" s="61"/>
      <c r="I68" s="61"/>
      <c r="J68" s="6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62"/>
      <c r="W68" s="62"/>
      <c r="X68" s="1"/>
    </row>
    <row r="69" spans="1:24" s="5" customFormat="1" ht="20.25" customHeight="1">
      <c r="A69" s="49"/>
      <c r="B69" s="63"/>
      <c r="C69" s="62"/>
      <c r="D69" s="75">
        <f>X54-SUM(D73:E77)</f>
        <v>1250</v>
      </c>
      <c r="E69" s="75"/>
      <c r="F69" s="64" t="s">
        <v>31</v>
      </c>
      <c r="G69" s="64"/>
      <c r="H69" s="64"/>
      <c r="I69" s="61"/>
      <c r="J69" s="6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62"/>
      <c r="W69" s="62"/>
      <c r="X69" s="1"/>
    </row>
    <row r="70" spans="1:24" s="5" customFormat="1" ht="20.25" customHeight="1">
      <c r="A70" s="1"/>
      <c r="B70" s="1"/>
      <c r="C70" s="62"/>
      <c r="D70" s="75">
        <f>J54</f>
        <v>140</v>
      </c>
      <c r="E70" s="75"/>
      <c r="F70" s="64" t="s">
        <v>32</v>
      </c>
      <c r="G70" s="64"/>
      <c r="H70" s="64"/>
      <c r="I70" s="61"/>
      <c r="J70" s="6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62"/>
      <c r="W70" s="62"/>
      <c r="X70" s="1"/>
    </row>
    <row r="71" spans="1:24" s="5" customFormat="1" ht="20.25" customHeight="1">
      <c r="A71" s="1"/>
      <c r="B71" s="1"/>
      <c r="C71" s="62"/>
      <c r="D71" s="75">
        <f>S54</f>
        <v>55.556000000000004</v>
      </c>
      <c r="E71" s="75"/>
      <c r="F71" s="64" t="s">
        <v>33</v>
      </c>
      <c r="G71" s="64"/>
      <c r="H71" s="64"/>
      <c r="I71" s="61"/>
      <c r="J71" s="6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62"/>
      <c r="W71" s="62"/>
      <c r="X71" s="1"/>
    </row>
    <row r="72" spans="1:24" s="5" customFormat="1" ht="20.25" customHeight="1">
      <c r="A72" s="1"/>
      <c r="B72" s="1"/>
      <c r="C72" s="62"/>
      <c r="D72" s="75">
        <f>V54</f>
        <v>0</v>
      </c>
      <c r="E72" s="75"/>
      <c r="F72" s="64" t="s">
        <v>34</v>
      </c>
      <c r="G72" s="64"/>
      <c r="H72" s="64"/>
      <c r="I72" s="61"/>
      <c r="J72" s="6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62"/>
      <c r="W72" s="62"/>
      <c r="X72" s="1"/>
    </row>
    <row r="73" spans="1:24" s="5" customFormat="1" ht="20.25" customHeight="1">
      <c r="A73" s="1"/>
      <c r="B73" s="1"/>
      <c r="C73" s="62"/>
      <c r="D73" s="104"/>
      <c r="E73" s="104"/>
      <c r="F73" s="71" t="s">
        <v>37</v>
      </c>
      <c r="G73" s="71"/>
      <c r="H73" s="71"/>
      <c r="I73" s="72"/>
      <c r="J73" s="72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62"/>
      <c r="W73" s="62"/>
      <c r="X73" s="1"/>
    </row>
    <row r="74" spans="1:24" ht="20.25" customHeight="1">
      <c r="C74" s="62"/>
      <c r="D74" s="104"/>
      <c r="E74" s="104"/>
      <c r="F74" s="71" t="s">
        <v>38</v>
      </c>
      <c r="G74" s="71"/>
      <c r="H74" s="71"/>
      <c r="I74" s="72"/>
      <c r="J74" s="72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62"/>
      <c r="W74" s="62"/>
    </row>
    <row r="75" spans="1:24" ht="20.25" customHeight="1">
      <c r="C75" s="62"/>
      <c r="D75" s="104"/>
      <c r="E75" s="104"/>
      <c r="F75" s="71" t="s">
        <v>35</v>
      </c>
      <c r="G75" s="71"/>
      <c r="H75" s="71"/>
      <c r="I75" s="72"/>
      <c r="J75" s="72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62"/>
      <c r="W75" s="62"/>
    </row>
    <row r="76" spans="1:24" ht="20.25" customHeight="1">
      <c r="C76" s="62"/>
      <c r="D76" s="104"/>
      <c r="E76" s="104"/>
      <c r="F76" s="71" t="s">
        <v>39</v>
      </c>
      <c r="G76" s="71"/>
      <c r="H76" s="71"/>
      <c r="I76" s="72"/>
      <c r="J76" s="72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62"/>
      <c r="W76" s="62"/>
    </row>
    <row r="77" spans="1:24" ht="20.25" customHeight="1">
      <c r="D77" s="104"/>
      <c r="E77" s="104"/>
      <c r="F77" s="71" t="s">
        <v>40</v>
      </c>
      <c r="G77" s="71"/>
      <c r="H77" s="71"/>
      <c r="I77" s="72"/>
      <c r="J77" s="72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</row>
  </sheetData>
  <autoFilter ref="B3:T53">
    <filterColumn colId="1"/>
    <filterColumn colId="2"/>
    <filterColumn colId="3"/>
    <filterColumn colId="4"/>
    <filterColumn colId="7"/>
    <filterColumn colId="8"/>
  </autoFilter>
  <mergeCells count="37">
    <mergeCell ref="D75:E75"/>
    <mergeCell ref="D76:E76"/>
    <mergeCell ref="D77:E77"/>
    <mergeCell ref="D69:E69"/>
    <mergeCell ref="D70:E70"/>
    <mergeCell ref="D71:E71"/>
    <mergeCell ref="D72:E72"/>
    <mergeCell ref="D73:E73"/>
    <mergeCell ref="D74:E74"/>
    <mergeCell ref="C65:D65"/>
    <mergeCell ref="E65:G65"/>
    <mergeCell ref="C66:D66"/>
    <mergeCell ref="E66:G66"/>
    <mergeCell ref="C67:D67"/>
    <mergeCell ref="E67:G67"/>
    <mergeCell ref="U2:U3"/>
    <mergeCell ref="V2:V3"/>
    <mergeCell ref="W2:W3"/>
    <mergeCell ref="X2:X3"/>
    <mergeCell ref="C64:D64"/>
    <mergeCell ref="E64:G64"/>
    <mergeCell ref="M2:M3"/>
    <mergeCell ref="N2:N3"/>
    <mergeCell ref="O2:Q2"/>
    <mergeCell ref="R2:R3"/>
    <mergeCell ref="S2:S3"/>
    <mergeCell ref="T2:T3"/>
    <mergeCell ref="M1:N1"/>
    <mergeCell ref="A2:A3"/>
    <mergeCell ref="B2:B3"/>
    <mergeCell ref="C2:C3"/>
    <mergeCell ref="D2:F2"/>
    <mergeCell ref="G2:G3"/>
    <mergeCell ref="H2:I2"/>
    <mergeCell ref="J2:J3"/>
    <mergeCell ref="K2:K3"/>
    <mergeCell ref="L2:L3"/>
  </mergeCells>
  <pageMargins left="0" right="0" top="0.19685039370078741" bottom="0.31496062992125984" header="0" footer="0"/>
  <pageSetup paperSize="9" orientation="landscape" r:id="rId1"/>
  <headerFooter>
    <oddHeader>&amp;Cكشف مرتبات 2011</oddHeader>
    <oddFooter>&amp;L&amp;P&amp;RBy: Wael A.Elsalam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مرتبات </vt:lpstr>
      <vt:lpstr>مرتبات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Khaled</cp:lastModifiedBy>
  <cp:lastPrinted>2011-03-09T10:35:52Z</cp:lastPrinted>
  <dcterms:created xsi:type="dcterms:W3CDTF">2011-03-09T09:38:38Z</dcterms:created>
  <dcterms:modified xsi:type="dcterms:W3CDTF">2011-03-09T10:37:43Z</dcterms:modified>
</cp:coreProperties>
</file>